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Rudolf P. Bieler\Dropbox\4more\Auftraggeber\InnoPark\"/>
    </mc:Choice>
  </mc:AlternateContent>
  <xr:revisionPtr revIDLastSave="0" documentId="13_ncr:1_{265C8F6D-2231-4D4D-9A06-ECA0FDA9C35E}" xr6:coauthVersionLast="45" xr6:coauthVersionMax="45" xr10:uidLastSave="{00000000-0000-0000-0000-000000000000}"/>
  <bookViews>
    <workbookView xWindow="41910" yWindow="990" windowWidth="27270" windowHeight="20610" xr2:uid="{00000000-000D-0000-FFFF-FFFF00000000}"/>
  </bookViews>
  <sheets>
    <sheet name="Eingaben" sheetId="1" r:id="rId1"/>
    <sheet name="Auswertung" sheetId="2" r:id="rId2"/>
  </sheets>
  <definedNames>
    <definedName name="_xlnm.Print_Area" localSheetId="1">Auswertung!$G$1:$R$2</definedName>
    <definedName name="_xlnm.Print_Area" localSheetId="0">Eingaben!$A$1:$C$43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1" l="1"/>
  <c r="D32" i="1"/>
  <c r="D25" i="1"/>
  <c r="D18" i="1"/>
  <c r="D11" i="1"/>
  <c r="D4" i="1"/>
  <c r="B31" i="2" l="1"/>
  <c r="B32" i="2" s="1"/>
  <c r="B33" i="2" s="1"/>
  <c r="B34" i="2" s="1"/>
  <c r="B26" i="2"/>
  <c r="B27" i="2" s="1"/>
  <c r="B28" i="2" s="1"/>
  <c r="B29" i="2" s="1"/>
  <c r="B21" i="2"/>
  <c r="B22" i="2" s="1"/>
  <c r="B23" i="2" s="1"/>
  <c r="B24" i="2" s="1"/>
  <c r="B16" i="2"/>
  <c r="B17" i="2" s="1"/>
  <c r="B18" i="2" s="1"/>
  <c r="B19" i="2" s="1"/>
  <c r="B11" i="2"/>
  <c r="B12" i="2" s="1"/>
  <c r="B13" i="2" s="1"/>
  <c r="B14" i="2" s="1"/>
  <c r="B6" i="2"/>
  <c r="B7" i="2" s="1"/>
  <c r="B8" i="2" s="1"/>
  <c r="B9" i="2" s="1"/>
  <c r="A39" i="1"/>
  <c r="A40" i="1" s="1"/>
  <c r="A41" i="1" s="1"/>
  <c r="A42" i="1" s="1"/>
  <c r="A43" i="1" s="1"/>
  <c r="A32" i="1"/>
  <c r="A33" i="1" s="1"/>
  <c r="A34" i="1" s="1"/>
  <c r="A35" i="1" s="1"/>
  <c r="A36" i="1" s="1"/>
  <c r="A25" i="1"/>
  <c r="A26" i="1" s="1"/>
  <c r="A27" i="1" s="1"/>
  <c r="A28" i="1" s="1"/>
  <c r="A29" i="1" s="1"/>
  <c r="A18" i="1"/>
  <c r="A19" i="1" s="1"/>
  <c r="A20" i="1" s="1"/>
  <c r="A21" i="1" s="1"/>
  <c r="A22" i="1" s="1"/>
  <c r="A4" i="1"/>
  <c r="A5" i="1" s="1"/>
  <c r="A6" i="1" s="1"/>
  <c r="A7" i="1" s="1"/>
  <c r="A8" i="1" s="1"/>
  <c r="A11" i="1"/>
  <c r="A12" i="1" s="1"/>
  <c r="A13" i="1" s="1"/>
  <c r="A14" i="1" s="1"/>
  <c r="A15" i="1" s="1"/>
  <c r="C24" i="2" l="1"/>
  <c r="D24" i="2" s="1"/>
  <c r="C34" i="2"/>
  <c r="D34" i="2" s="1"/>
  <c r="C29" i="2"/>
  <c r="D29" i="2" s="1"/>
  <c r="C30" i="2"/>
  <c r="D30" i="2" s="1"/>
  <c r="C5" i="2"/>
  <c r="D5" i="2" s="1"/>
  <c r="C25" i="2"/>
  <c r="D25" i="2" s="1"/>
  <c r="C9" i="2"/>
  <c r="D9" i="2" s="1"/>
  <c r="C20" i="2"/>
  <c r="D20" i="2" s="1"/>
  <c r="C14" i="2"/>
  <c r="D14" i="2" s="1"/>
  <c r="C15" i="2"/>
  <c r="D15" i="2" s="1"/>
  <c r="C19" i="2"/>
  <c r="D19" i="2" s="1"/>
  <c r="C10" i="2"/>
  <c r="D10" i="2" s="1"/>
  <c r="C31" i="2"/>
  <c r="D31" i="2" s="1"/>
  <c r="C26" i="2"/>
  <c r="D26" i="2" s="1"/>
  <c r="C13" i="2"/>
  <c r="D13" i="2" s="1"/>
  <c r="C28" i="2"/>
  <c r="D28" i="2" s="1"/>
  <c r="C12" i="2"/>
  <c r="D12" i="2" s="1"/>
  <c r="C27" i="2"/>
  <c r="D27" i="2" s="1"/>
  <c r="C11" i="2"/>
  <c r="D11" i="2" s="1"/>
  <c r="C17" i="2"/>
  <c r="D17" i="2" s="1"/>
  <c r="C21" i="2"/>
  <c r="D21" i="2" s="1"/>
  <c r="C18" i="2"/>
  <c r="D18" i="2" s="1"/>
  <c r="C33" i="2"/>
  <c r="D33" i="2" s="1"/>
  <c r="C32" i="2"/>
  <c r="D32" i="2" s="1"/>
  <c r="C16" i="2"/>
  <c r="D16" i="2" s="1"/>
  <c r="C8" i="2"/>
  <c r="D8" i="2" s="1"/>
  <c r="C23" i="2"/>
  <c r="D23" i="2" s="1"/>
  <c r="C7" i="2"/>
  <c r="D7" i="2" s="1"/>
  <c r="C22" i="2"/>
  <c r="D22" i="2" s="1"/>
  <c r="C6" i="2"/>
  <c r="D6" i="2" s="1"/>
  <c r="N10" i="2" l="1"/>
  <c r="J10" i="2"/>
  <c r="P9" i="2"/>
  <c r="L9" i="2"/>
  <c r="H9" i="2"/>
  <c r="N8" i="2"/>
  <c r="J8" i="2"/>
  <c r="P7" i="2"/>
  <c r="L7" i="2"/>
  <c r="H7" i="2"/>
  <c r="N6" i="2"/>
  <c r="J6" i="2"/>
  <c r="P5" i="2"/>
  <c r="L5" i="2"/>
  <c r="H5" i="2"/>
  <c r="I7" i="2"/>
  <c r="K6" i="2"/>
  <c r="I5" i="2"/>
  <c r="Q10" i="2"/>
  <c r="M10" i="2"/>
  <c r="I10" i="2"/>
  <c r="O9" i="2"/>
  <c r="K9" i="2"/>
  <c r="Q8" i="2"/>
  <c r="M8" i="2"/>
  <c r="I8" i="2"/>
  <c r="O7" i="2"/>
  <c r="K7" i="2"/>
  <c r="Q6" i="2"/>
  <c r="M6" i="2"/>
  <c r="I6" i="2"/>
  <c r="O5" i="2"/>
  <c r="K5" i="2"/>
  <c r="M7" i="2"/>
  <c r="Q5" i="2"/>
  <c r="P10" i="2"/>
  <c r="L10" i="2"/>
  <c r="H10" i="2"/>
  <c r="N9" i="2"/>
  <c r="J9" i="2"/>
  <c r="P8" i="2"/>
  <c r="L8" i="2"/>
  <c r="H8" i="2"/>
  <c r="N7" i="2"/>
  <c r="J7" i="2"/>
  <c r="P6" i="2"/>
  <c r="L6" i="2"/>
  <c r="H6" i="2"/>
  <c r="N5" i="2"/>
  <c r="J5" i="2"/>
  <c r="O10" i="2"/>
  <c r="K10" i="2"/>
  <c r="Q9" i="2"/>
  <c r="M9" i="2"/>
  <c r="I9" i="2"/>
  <c r="O8" i="2"/>
  <c r="K8" i="2"/>
  <c r="Q7" i="2"/>
  <c r="O6" i="2"/>
  <c r="M5" i="2"/>
  <c r="M11" i="2" s="1"/>
  <c r="M12" i="2" s="1"/>
  <c r="O11" i="2" l="1"/>
  <c r="O12" i="2" s="1"/>
  <c r="Q11" i="2"/>
  <c r="Q12" i="2" s="1"/>
  <c r="H11" i="2"/>
  <c r="H12" i="2" s="1"/>
  <c r="J11" i="2"/>
  <c r="J12" i="2" s="1"/>
  <c r="I11" i="2"/>
  <c r="I12" i="2" s="1"/>
  <c r="L11" i="2"/>
  <c r="L12" i="2" s="1"/>
  <c r="N11" i="2"/>
  <c r="N12" i="2" s="1"/>
  <c r="K11" i="2"/>
  <c r="K12" i="2" s="1"/>
  <c r="P11" i="2"/>
  <c r="P12" i="2" s="1"/>
  <c r="Y35" i="2" l="1"/>
  <c r="Q35" i="2"/>
  <c r="I35" i="2"/>
  <c r="S33" i="2"/>
  <c r="K33" i="2"/>
  <c r="U31" i="2"/>
  <c r="M31" i="2"/>
  <c r="W29" i="2"/>
  <c r="O29" i="2"/>
  <c r="Y27" i="2"/>
  <c r="Q27" i="2"/>
  <c r="I27" i="2"/>
  <c r="S25" i="2"/>
  <c r="K25" i="2"/>
  <c r="U23" i="2"/>
  <c r="M23" i="2"/>
  <c r="W21" i="2"/>
  <c r="O21" i="2"/>
  <c r="Y19" i="2"/>
  <c r="Q19" i="2"/>
  <c r="I19" i="2"/>
  <c r="M35" i="2"/>
  <c r="O33" i="2"/>
  <c r="Q31" i="2"/>
  <c r="S29" i="2"/>
  <c r="U27" i="2"/>
  <c r="W25" i="2"/>
  <c r="Y23" i="2"/>
  <c r="I23" i="2"/>
  <c r="K21" i="2"/>
  <c r="M19" i="2"/>
  <c r="S35" i="2"/>
  <c r="K35" i="2"/>
  <c r="U33" i="2"/>
  <c r="M33" i="2"/>
  <c r="W31" i="2"/>
  <c r="O31" i="2"/>
  <c r="Y29" i="2"/>
  <c r="Q29" i="2"/>
  <c r="I29" i="2"/>
  <c r="S27" i="2"/>
  <c r="K27" i="2"/>
  <c r="U25" i="2"/>
  <c r="M25" i="2"/>
  <c r="W23" i="2"/>
  <c r="O23" i="2"/>
  <c r="Y21" i="2"/>
  <c r="Q21" i="2"/>
  <c r="I21" i="2"/>
  <c r="S19" i="2"/>
  <c r="K19" i="2"/>
  <c r="W35" i="2"/>
  <c r="O35" i="2"/>
  <c r="Y33" i="2"/>
  <c r="Q33" i="2"/>
  <c r="I33" i="2"/>
  <c r="S31" i="2"/>
  <c r="K31" i="2"/>
  <c r="U29" i="2"/>
  <c r="M29" i="2"/>
  <c r="W27" i="2"/>
  <c r="O27" i="2"/>
  <c r="Y25" i="2"/>
  <c r="Q25" i="2"/>
  <c r="I25" i="2"/>
  <c r="S23" i="2"/>
  <c r="K23" i="2"/>
  <c r="U21" i="2"/>
  <c r="M21" i="2"/>
  <c r="W19" i="2"/>
  <c r="O19" i="2"/>
  <c r="U35" i="2"/>
  <c r="W33" i="2"/>
  <c r="Y31" i="2"/>
  <c r="I31" i="2"/>
  <c r="K29" i="2"/>
  <c r="M27" i="2"/>
  <c r="O25" i="2"/>
  <c r="Q23" i="2"/>
  <c r="S21" i="2"/>
  <c r="U19" i="2"/>
</calcChain>
</file>

<file path=xl/sharedStrings.xml><?xml version="1.0" encoding="utf-8"?>
<sst xmlns="http://schemas.openxmlformats.org/spreadsheetml/2006/main" count="117" uniqueCount="74">
  <si>
    <t>Ich überlasse Entscheidungen anderen oder dem Schicksal.</t>
  </si>
  <si>
    <t>Entscheidung</t>
  </si>
  <si>
    <t>Entscheidungsfindung sorgt dafür, dass die Ressourcen leistungsorientiert eingesetzt werden. Sie kann eine einsame Entscheidung sein, bei der die Führungskraft die alleinige Verantwortung trägt oder von einem oder mehreren Mitarbeitern mitgetragen werden. Oder alle im Team sind an ihr beteiligt, und alle Ressourcen fliessen ein.</t>
  </si>
  <si>
    <t>Persönliche Überzeugung</t>
  </si>
  <si>
    <t>Ich äussere meine Überzeugung sehr vorsichtig und versuche anderen entgegenzukommen.</t>
  </si>
  <si>
    <t>Ich stehe hinter meiner Überzeugung, weil ich weiss, dass ich recht habe. Gegenteilige Ansichten versuche ich zu widerlegen.</t>
  </si>
  <si>
    <t>Ich akzeptiere andere Überzeugungen so oft wie möglich, selbst wenn ich insgeheim Vorbehalte habe. Meiner Ansicht nach ist es besser, kooperativ zu sein, als recht zu haben.</t>
  </si>
  <si>
    <t>Ich finde es wichtig, meine persönlichen Überzeugungen zu äussern, damit andere wissen, was ich denke. Ich bin bei besseren Ideen bereit, meine Meinung zu ändern.</t>
  </si>
  <si>
    <t>Ich behalte meine Meinung in der Regel für mich, reagiere aber auf Fragen. Ich enthülle selten meine persönlichen Überzeugungen, weil ich dann auch nicht für sie einstehen muss.</t>
  </si>
  <si>
    <t>Umgang mit Konflikt</t>
  </si>
  <si>
    <t>Wenn sich ein Konflikt abzeichnet, suche ich seine Gründe, um sie zu beheben.</t>
  </si>
  <si>
    <t>Emotionen</t>
  </si>
  <si>
    <t>Ich rege mich selten auf; schliesslich lebt man nicht nur für die Unternehmung.</t>
  </si>
  <si>
    <t>Informationsbeschaffung</t>
  </si>
  <si>
    <t>Initiative</t>
  </si>
  <si>
    <t>Initiative ergreifen bedeutet Energie aufwenden, um Neues in die Wege zu leiten, Bestehendes zu beenden oder zu ändern. Man kann Initiative ergreifen oder sie unterlassen, auch dann, wenn andere, zum Beispiel Ihr Chef oder Ihre Mitarbeiter, von Ihnen Taten sehen wollen.</t>
  </si>
  <si>
    <t>Ich biete aktiv jede Hilfe und Unterstützung an.</t>
  </si>
  <si>
    <t>Ich treibe mich und meine Mitarbeiter zur Leistung an.</t>
  </si>
  <si>
    <t>1.9</t>
  </si>
  <si>
    <t>9.9</t>
  </si>
  <si>
    <t>5.5</t>
  </si>
  <si>
    <t>9.1</t>
  </si>
  <si>
    <t>1.1</t>
  </si>
  <si>
    <t>Überzeugung</t>
  </si>
  <si>
    <t>Konflikt</t>
  </si>
  <si>
    <t>Emotion</t>
  </si>
  <si>
    <t>Informationen</t>
  </si>
  <si>
    <t>Auswertung</t>
  </si>
  <si>
    <t>A</t>
  </si>
  <si>
    <t>B</t>
  </si>
  <si>
    <t>C</t>
  </si>
  <si>
    <t>D</t>
  </si>
  <si>
    <t>E</t>
  </si>
  <si>
    <t>F</t>
  </si>
  <si>
    <t>G</t>
  </si>
  <si>
    <t>H</t>
  </si>
  <si>
    <t>I</t>
  </si>
  <si>
    <t>K</t>
  </si>
  <si>
    <t>Summen</t>
  </si>
  <si>
    <t>Ich suche Entscheidungen, die gute Mitarbeiterbeziehungen fördern und anderedazu veranlassen, die Entscheidung nach Möglichkeit für mich zu treffen.</t>
  </si>
  <si>
    <t>Ich lege grossen Wert auf durchdachte Entscheidungen. Ich suche den Beitraganderer und arbeite auf allgemeines Verständnis und breite Zustimmung hin.</t>
  </si>
  <si>
    <t>Ich lege grossen Wert darauf, selbst zu einer Entscheidung zu kommen, und lassemich selten von anderen beeinflussen.</t>
  </si>
  <si>
    <t>Ich suche nach Entscheidungen, die durchführbar, wenn auch nicht immer perfektsind. Wichtig ist, dass meine Mitarbeiter das Gefühl haben, an der Entscheidung teilzunehmen.</t>
  </si>
  <si>
    <t>Hier geht es um das Eintreten für die eigene Überzeugung. Vielleicht haben Sie eine feste Überzeugung, riskieren aber lieber nicht, Position zu beziehen. Oder Sie legen sich aus dem einfachen Grunde nicht fest, weil Sie keine eigene Überzeugung haben. Oder Sie unterstützen eine bestimmte Meinung nur, weil Sie gegen jemand anderes sind oder in einer Sache gewinnen wollen.</t>
  </si>
  <si>
    <t>Bei unterschiedlichen Ansichten ist ein Konflikt unvermeidlich. Ein Konflikt kann entweder destruktiv oder kreativ und konstruktiv sein, je nachdem wie er gehandhabt wird. Wenn Sie einen Konflikt aushalten und ihn in gegenseitigem Einverständnis lösen können, werden andere Sie respektieren. Die Unfähigkeit, konstruktiv mit Konflikt umzugehen, führt zu Respektverlust, vielleicht sogar zu Feindseligkeit und gegenseitiger Ablehnung.</t>
  </si>
  <si>
    <t>Bei einem Konflikt versuche ich, diesen abzuwürgen oder meine Position zu zementieren.</t>
  </si>
  <si>
    <t>Wenn sich ein Konflikt abzeichnet, suche ich eine vernünftige Position, mit der jeder leben kann.</t>
  </si>
  <si>
    <t>Ich vermeide nach Möglichkeit jeden Konflikt. Wenn er sich abzeichnet, versuche ich, die Wogen zu glätten und den Zusammenhalt zu wahren.</t>
  </si>
  <si>
    <t>Ich verhalte mich neutral oder versuche, mich aus einem Konflikt völlig herauszuhalten.</t>
  </si>
  <si>
    <t>Bei Spannungen beherrsche ich mich, neige aber zu Ungeduld, wenn die Dinge nicht von der Stelle gehen wollen.</t>
  </si>
  <si>
    <t>Unter Spannungen fühle ich mich unsicher, welche Richtung ich einschlagen soll, um weiteren Druck zu vermeiden.</t>
  </si>
  <si>
    <t>Ich weiss, dass Spannungen Störungen verursachen und versuche deshalb immer auf nette und freundliche Art, die strittigen Punkte zu beseitigen.</t>
  </si>
  <si>
    <t>Wenn die Dinge nicht richtig laufen, werde ich ungeduldig und kurz angebunden. Ich verteidige meinen Standpunkt oder kontere mit Gegenargumenten.</t>
  </si>
  <si>
    <t>Informationsbeschaffung heisst nach Fakten und Informationen suchen. Wieviel Sie über Vorgänge im Unternehmen und Ihre Arbeit wissen, hängt wahrscheinlich davon ab, wie gründlich Sie sich informieren. Vielleicht ist Ihr Informationsbedürfnis nicht gross, oder aber Sie wollen soviel wie möglich über Ihre Arbeit erfahren.</t>
  </si>
  <si>
    <t>Ich halte mich stets auf dem laufenden, um alles unter Kontrolle zu haben. Ich überprüfe alles Gehörte, um sicherzustellen, dass andere keine Fehler machen.</t>
  </si>
  <si>
    <t>Ich informiere mich, was andere über eine Sache denken. Damit orientiere ich mich, ob sich meine Vorstellungen im allgemeinen Rahmen befinden.</t>
  </si>
  <si>
    <t>Ich suche umfassende Informationen, die ich überprüfe. Ich erbitte Ideen und Ansichten, die von meinen eigenen abweichen, und höre sie mir aufmerksam an.
Durch Vergleich mit anderen Ansichten überprüfe ich ständig meine eigenen Überlegungen.</t>
  </si>
  <si>
    <t>Ich suche Informationen, die alles in Ordnung erscheinen lassen. Um der Harmonie willen stelle ich Gehörtes nicht gern in Frage.</t>
  </si>
  <si>
    <t>Ich stelle selten Fragen. Gewöhnlich begnüge ich mich mehr oder weniger ungeprüft mit dem, was ich von anderen erfahre.</t>
  </si>
  <si>
    <t>Ich leiste gerade soviel, um über die Runden zu kommen. In der Regel reagiere ich auf die Anforderungen anderer.</t>
  </si>
  <si>
    <t>Ich strebe ein Gleichgewicht an zwischen zuviel und zuwenig und beschränke mich auf Bewährtes.</t>
  </si>
  <si>
    <t>Ich strenge mich kräftig an und meine Mitarbeiter folgen mit; wir bauen auf einem Verhältnis des Vertrauens und der gegenseitigen Unterstützung auf.</t>
  </si>
  <si>
    <t>Ermittlung des eigenen Führungsstils nach Blake/Mouton</t>
  </si>
  <si>
    <r>
      <t>Summe durch 6 dividiert
ergibt Koordinate L/M
(</t>
    </r>
    <r>
      <rPr>
        <sz val="14"/>
        <color theme="4" tint="-0.249977111117893"/>
        <rFont val="Calibri"/>
        <family val="2"/>
        <scheme val="minor"/>
      </rPr>
      <t>Leistung</t>
    </r>
    <r>
      <rPr>
        <sz val="14"/>
        <rFont val="Calibri"/>
        <family val="2"/>
        <scheme val="minor"/>
      </rPr>
      <t>/</t>
    </r>
    <r>
      <rPr>
        <sz val="14"/>
        <color theme="9" tint="-0.249977111117893"/>
        <rFont val="Calibri"/>
        <family val="2"/>
        <scheme val="minor"/>
      </rPr>
      <t>Mensch</t>
    </r>
    <r>
      <rPr>
        <sz val="14"/>
        <rFont val="Calibri"/>
        <family val="2"/>
        <scheme val="minor"/>
      </rPr>
      <t>-Achse)</t>
    </r>
  </si>
  <si>
    <t>Rank</t>
  </si>
  <si>
    <t>Ihr persönliches Führungs-Verhaltens-Gitter</t>
  </si>
  <si>
    <t>(1 = tief; 9 = hoch)</t>
  </si>
  <si>
    <t>A: Wunschstil; B: Realitäts-Stil; C: Reserve-Stil; D: Tendenz (bei Stress); E: Ablehnung</t>
  </si>
  <si>
    <t>Die unterschiedlichen Führungsstile</t>
  </si>
  <si>
    <t>L</t>
  </si>
  <si>
    <t>M</t>
  </si>
  <si>
    <t>Wichtigkeit des Menschen (M)</t>
  </si>
  <si>
    <t>Wichtigkeit der Leistung (L)</t>
  </si>
  <si>
    <r>
      <rPr>
        <b/>
        <sz val="9"/>
        <color rgb="FF0070C0"/>
        <rFont val="Calibri"/>
        <family val="2"/>
        <scheme val="minor"/>
      </rPr>
      <t>Bewertung</t>
    </r>
    <r>
      <rPr>
        <b/>
        <sz val="6"/>
        <color rgb="FF0070C0"/>
        <rFont val="Calibri"/>
        <family val="2"/>
        <scheme val="minor"/>
      </rPr>
      <t xml:space="preserve">
</t>
    </r>
    <r>
      <rPr>
        <b/>
        <sz val="6"/>
        <color rgb="FFFF0000"/>
        <rFont val="Calibri"/>
        <family val="2"/>
        <scheme val="minor"/>
      </rPr>
      <t xml:space="preserve">(keine Zahl doppelt)
</t>
    </r>
    <r>
      <rPr>
        <b/>
        <sz val="6"/>
        <color rgb="FF0070C0"/>
        <rFont val="Calibri"/>
        <family val="2"/>
        <scheme val="minor"/>
      </rPr>
      <t>5 = trifft voll auf mich zu
4 = trifft eher auf mich zu
3 = trifft bedingt auf mich zu
2 = trifft eher nicht auf mich zu
1 = trifft nicht auf mich zu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</si>
</sst>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8"/>
      <color theme="1"/>
      <name val="Calibri"/>
      <family val="2"/>
      <scheme val="minor"/>
    </font>
    <font>
      <sz val="14"/>
      <name val="Calibri"/>
      <family val="2"/>
      <scheme val="minor"/>
    </font>
    <font>
      <b/>
      <sz val="14"/>
      <name val="Calibri"/>
      <family val="2"/>
      <scheme val="minor"/>
    </font>
    <font>
      <b/>
      <sz val="14"/>
      <color theme="9" tint="-0.249977111117893"/>
      <name val="Calibri"/>
      <family val="2"/>
      <scheme val="minor"/>
    </font>
    <font>
      <b/>
      <sz val="14"/>
      <color theme="4" tint="-0.249977111117893"/>
      <name val="Calibri"/>
      <family val="2"/>
      <scheme val="minor"/>
    </font>
    <font>
      <b/>
      <sz val="18"/>
      <name val="Calibri"/>
      <family val="2"/>
      <scheme val="minor"/>
    </font>
    <font>
      <sz val="14"/>
      <color theme="4" tint="-0.249977111117893"/>
      <name val="Calibri"/>
      <family val="2"/>
      <scheme val="minor"/>
    </font>
    <font>
      <sz val="14"/>
      <color theme="9" tint="-0.249977111117893"/>
      <name val="Calibri"/>
      <family val="2"/>
      <scheme val="minor"/>
    </font>
    <font>
      <sz val="14"/>
      <color rgb="FFFF0000"/>
      <name val="Calibri"/>
      <family val="2"/>
      <scheme val="minor"/>
    </font>
    <font>
      <b/>
      <sz val="14"/>
      <color rgb="FFFF0000"/>
      <name val="Calibri"/>
      <family val="2"/>
      <scheme val="minor"/>
    </font>
    <font>
      <sz val="18"/>
      <color rgb="FF0070C0"/>
      <name val="Calibri"/>
      <family val="2"/>
      <scheme val="minor"/>
    </font>
    <font>
      <b/>
      <sz val="6"/>
      <color rgb="FF0070C0"/>
      <name val="Calibri"/>
      <family val="2"/>
      <scheme val="minor"/>
    </font>
    <font>
      <sz val="11"/>
      <color rgb="FF0070C0"/>
      <name val="Calibri"/>
      <family val="2"/>
      <scheme val="minor"/>
    </font>
    <font>
      <b/>
      <sz val="14"/>
      <color theme="1"/>
      <name val="Calibri"/>
      <family val="2"/>
      <scheme val="minor"/>
    </font>
    <font>
      <sz val="14"/>
      <color rgb="FF0070C0"/>
      <name val="Calibri"/>
      <family val="2"/>
      <scheme val="minor"/>
    </font>
    <font>
      <sz val="14"/>
      <color theme="1"/>
      <name val="Calibri"/>
      <family val="2"/>
      <scheme val="minor"/>
    </font>
    <font>
      <sz val="11"/>
      <color rgb="FF00B050"/>
      <name val="Calibri"/>
      <family val="2"/>
      <scheme val="minor"/>
    </font>
    <font>
      <sz val="11"/>
      <name val="Calibri"/>
      <family val="2"/>
      <scheme val="minor"/>
    </font>
    <font>
      <sz val="18"/>
      <name val="Calibri"/>
      <family val="2"/>
      <scheme val="minor"/>
    </font>
    <font>
      <b/>
      <sz val="6"/>
      <color rgb="FFFF0000"/>
      <name val="Calibri"/>
      <family val="2"/>
      <scheme val="minor"/>
    </font>
    <font>
      <b/>
      <sz val="9"/>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style="hair">
        <color auto="1"/>
      </top>
      <bottom style="thin">
        <color indexed="64"/>
      </bottom>
      <diagonal/>
    </border>
    <border>
      <left style="thin">
        <color auto="1"/>
      </left>
      <right style="hair">
        <color auto="1"/>
      </right>
      <top style="hair">
        <color auto="1"/>
      </top>
      <bottom style="thin">
        <color indexed="64"/>
      </bottom>
      <diagonal/>
    </border>
    <border>
      <left style="hair">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hair">
        <color auto="1"/>
      </left>
      <right style="thin">
        <color auto="1"/>
      </right>
      <top style="hair">
        <color auto="1"/>
      </top>
      <bottom style="hair">
        <color auto="1"/>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hair">
        <color auto="1"/>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top/>
      <bottom style="thin">
        <color indexed="64"/>
      </bottom>
      <diagonal/>
    </border>
    <border>
      <left style="thin">
        <color auto="1"/>
      </left>
      <right style="hair">
        <color auto="1"/>
      </right>
      <top/>
      <bottom style="thin">
        <color indexed="64"/>
      </bottom>
      <diagonal/>
    </border>
    <border>
      <left style="hair">
        <color auto="1"/>
      </left>
      <right style="thin">
        <color indexed="64"/>
      </right>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hair">
        <color auto="1"/>
      </right>
      <top style="hair">
        <color auto="1"/>
      </top>
      <bottom/>
      <diagonal/>
    </border>
    <border>
      <left style="hair">
        <color auto="1"/>
      </left>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indexed="64"/>
      </bottom>
      <diagonal/>
    </border>
  </borders>
  <cellStyleXfs count="1">
    <xf numFmtId="0" fontId="0" fillId="0" borderId="0"/>
  </cellStyleXfs>
  <cellXfs count="132">
    <xf numFmtId="0" fontId="0" fillId="0" borderId="0" xfId="0"/>
    <xf numFmtId="0" fontId="3" fillId="2" borderId="0" xfId="0" applyFont="1" applyFill="1" applyAlignment="1">
      <alignment horizontal="right"/>
    </xf>
    <xf numFmtId="0" fontId="3" fillId="0" borderId="0" xfId="0" applyFont="1" applyAlignment="1">
      <alignment horizontal="right"/>
    </xf>
    <xf numFmtId="0" fontId="3" fillId="2" borderId="0" xfId="0" applyFont="1" applyFill="1" applyAlignment="1">
      <alignment horizontal="center"/>
    </xf>
    <xf numFmtId="0" fontId="3" fillId="2" borderId="0" xfId="0" applyFont="1" applyFill="1"/>
    <xf numFmtId="0" fontId="3" fillId="0" borderId="0" xfId="0" applyFont="1"/>
    <xf numFmtId="0" fontId="3" fillId="2" borderId="0" xfId="0" applyFont="1" applyFill="1" applyAlignment="1">
      <alignment horizontal="left"/>
    </xf>
    <xf numFmtId="0" fontId="4" fillId="2" borderId="0" xfId="0" applyFont="1" applyFill="1"/>
    <xf numFmtId="0" fontId="5" fillId="2" borderId="0" xfId="0" applyFont="1" applyFill="1" applyAlignment="1">
      <alignment horizontal="left"/>
    </xf>
    <xf numFmtId="0" fontId="4" fillId="2" borderId="0" xfId="0" applyFont="1" applyFill="1" applyAlignment="1">
      <alignment horizontal="center"/>
    </xf>
    <xf numFmtId="0" fontId="3" fillId="0" borderId="0" xfId="0" applyFont="1" applyAlignment="1">
      <alignment horizontal="center"/>
    </xf>
    <xf numFmtId="0" fontId="3" fillId="2" borderId="18" xfId="0" applyFont="1" applyFill="1" applyBorder="1"/>
    <xf numFmtId="0" fontId="3" fillId="2" borderId="16" xfId="0" applyFont="1" applyFill="1" applyBorder="1"/>
    <xf numFmtId="0" fontId="3" fillId="2" borderId="17" xfId="0" applyFont="1" applyFill="1" applyBorder="1"/>
    <xf numFmtId="0" fontId="3" fillId="2" borderId="10" xfId="0" applyFont="1" applyFill="1" applyBorder="1"/>
    <xf numFmtId="1" fontId="1" fillId="2" borderId="1" xfId="0" applyNumberFormat="1" applyFont="1" applyFill="1" applyBorder="1" applyAlignment="1">
      <alignment horizontal="left" vertical="center"/>
    </xf>
    <xf numFmtId="0" fontId="0" fillId="2" borderId="1" xfId="0" applyFill="1" applyBorder="1" applyAlignment="1">
      <alignment horizontal="left" vertical="center" wrapText="1"/>
    </xf>
    <xf numFmtId="1" fontId="1" fillId="2" borderId="2" xfId="0" applyNumberFormat="1" applyFont="1" applyFill="1" applyBorder="1" applyAlignment="1">
      <alignment horizontal="left" vertical="center"/>
    </xf>
    <xf numFmtId="0" fontId="0" fillId="2" borderId="2" xfId="0" applyFill="1" applyBorder="1" applyAlignment="1">
      <alignment horizontal="left" vertical="center" wrapText="1"/>
    </xf>
    <xf numFmtId="0" fontId="8" fillId="2" borderId="0" xfId="0" applyFont="1" applyFill="1" applyAlignment="1">
      <alignment horizontal="right"/>
    </xf>
    <xf numFmtId="0" fontId="9" fillId="2" borderId="0" xfId="0" applyFont="1" applyFill="1" applyAlignment="1">
      <alignment horizontal="left"/>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hidden="1"/>
    </xf>
    <xf numFmtId="0" fontId="0" fillId="2" borderId="0" xfId="0" applyFill="1" applyAlignment="1" applyProtection="1">
      <alignment horizontal="left" vertical="top"/>
      <protection hidden="1"/>
    </xf>
    <xf numFmtId="0" fontId="0" fillId="0" borderId="0" xfId="0" applyAlignment="1" applyProtection="1">
      <alignment horizontal="left" vertical="top"/>
      <protection hidden="1"/>
    </xf>
    <xf numFmtId="1" fontId="1" fillId="2" borderId="0" xfId="0" applyNumberFormat="1" applyFont="1" applyFill="1" applyAlignment="1" applyProtection="1">
      <alignment horizontal="left" vertical="top"/>
      <protection hidden="1"/>
    </xf>
    <xf numFmtId="0" fontId="0" fillId="2" borderId="0" xfId="0" applyFill="1" applyAlignment="1" applyProtection="1">
      <alignment horizontal="left" vertical="top" wrapText="1"/>
      <protection hidden="1"/>
    </xf>
    <xf numFmtId="1" fontId="1" fillId="0" borderId="0" xfId="0" applyNumberFormat="1" applyFont="1" applyAlignment="1" applyProtection="1">
      <alignment horizontal="left" vertical="top"/>
      <protection hidden="1"/>
    </xf>
    <xf numFmtId="0" fontId="0" fillId="0" borderId="0" xfId="0" applyAlignment="1" applyProtection="1">
      <alignment horizontal="left" vertical="top" wrapText="1"/>
      <protection hidden="1"/>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Border="1" applyAlignment="1">
      <alignment vertical="center"/>
    </xf>
    <xf numFmtId="0" fontId="3" fillId="0" borderId="0" xfId="0" applyFont="1" applyAlignment="1">
      <alignment vertical="center"/>
    </xf>
    <xf numFmtId="0" fontId="10" fillId="2" borderId="0" xfId="0" applyFont="1" applyFill="1" applyAlignment="1">
      <alignment vertical="center"/>
    </xf>
    <xf numFmtId="1" fontId="10" fillId="2" borderId="0" xfId="0" applyNumberFormat="1"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horizontal="right"/>
    </xf>
    <xf numFmtId="1" fontId="10" fillId="2" borderId="0" xfId="0" applyNumberFormat="1" applyFont="1" applyFill="1" applyAlignment="1">
      <alignment horizontal="right"/>
    </xf>
    <xf numFmtId="1" fontId="11" fillId="2" borderId="0" xfId="0" applyNumberFormat="1" applyFont="1" applyFill="1"/>
    <xf numFmtId="0" fontId="10" fillId="2" borderId="0" xfId="0" applyFont="1" applyFill="1" applyAlignment="1">
      <alignment horizontal="center"/>
    </xf>
    <xf numFmtId="0" fontId="10" fillId="2" borderId="0" xfId="0" applyFont="1" applyFill="1"/>
    <xf numFmtId="1" fontId="10" fillId="2" borderId="0" xfId="0" applyNumberFormat="1" applyFont="1" applyFill="1"/>
    <xf numFmtId="0" fontId="10" fillId="2" borderId="21" xfId="0" applyFont="1" applyFill="1" applyBorder="1"/>
    <xf numFmtId="1" fontId="10" fillId="2" borderId="21" xfId="0" applyNumberFormat="1" applyFont="1" applyFill="1" applyBorder="1"/>
    <xf numFmtId="0" fontId="10" fillId="2" borderId="21" xfId="0" applyFont="1" applyFill="1" applyBorder="1" applyAlignment="1">
      <alignment horizontal="center"/>
    </xf>
    <xf numFmtId="0" fontId="10" fillId="0" borderId="0" xfId="0" applyFont="1"/>
    <xf numFmtId="1" fontId="10" fillId="0" borderId="0" xfId="0" applyNumberFormat="1" applyFont="1"/>
    <xf numFmtId="0" fontId="10" fillId="0" borderId="0" xfId="0" applyFont="1" applyAlignment="1">
      <alignment horizontal="center"/>
    </xf>
    <xf numFmtId="1" fontId="1" fillId="2" borderId="26" xfId="0" applyNumberFormat="1" applyFont="1" applyFill="1" applyBorder="1" applyAlignment="1">
      <alignment horizontal="left" vertical="center"/>
    </xf>
    <xf numFmtId="0" fontId="0" fillId="2" borderId="26" xfId="0" applyFill="1" applyBorder="1" applyAlignment="1">
      <alignment horizontal="left"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Alignment="1" applyProtection="1">
      <alignment horizontal="center" vertical="center"/>
      <protection hidden="1"/>
    </xf>
    <xf numFmtId="0" fontId="12"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top"/>
      <protection hidden="1"/>
    </xf>
    <xf numFmtId="0" fontId="2" fillId="0" borderId="0" xfId="0" applyFont="1" applyAlignment="1" applyProtection="1">
      <alignment horizontal="left" vertical="top"/>
      <protection hidden="1"/>
    </xf>
    <xf numFmtId="0" fontId="10" fillId="0" borderId="0" xfId="0" applyFont="1" applyAlignment="1">
      <alignment vertical="top"/>
    </xf>
    <xf numFmtId="1" fontId="10" fillId="0" borderId="0" xfId="0" applyNumberFormat="1" applyFont="1" applyAlignment="1">
      <alignment vertical="top"/>
    </xf>
    <xf numFmtId="0" fontId="10" fillId="0" borderId="0" xfId="0" applyFont="1" applyAlignment="1">
      <alignment horizontal="center" vertical="top"/>
    </xf>
    <xf numFmtId="0" fontId="3" fillId="0" borderId="0" xfId="0" applyFont="1" applyAlignment="1">
      <alignment vertical="top"/>
    </xf>
    <xf numFmtId="0" fontId="4" fillId="2" borderId="0" xfId="0" applyFont="1" applyFill="1" applyBorder="1" applyAlignment="1">
      <alignment vertical="center"/>
    </xf>
    <xf numFmtId="1" fontId="15" fillId="3" borderId="21" xfId="0" applyNumberFormat="1" applyFont="1" applyFill="1" applyBorder="1" applyAlignment="1">
      <alignment horizontal="left" vertical="center"/>
    </xf>
    <xf numFmtId="0" fontId="15" fillId="3" borderId="21" xfId="0" applyFont="1" applyFill="1" applyBorder="1" applyAlignment="1">
      <alignment horizontal="left" vertical="center" wrapText="1"/>
    </xf>
    <xf numFmtId="0" fontId="16" fillId="3" borderId="25" xfId="0" applyFont="1" applyFill="1" applyBorder="1" applyAlignment="1">
      <alignment horizontal="center" vertical="center"/>
    </xf>
    <xf numFmtId="0" fontId="15" fillId="2" borderId="0" xfId="0" applyFont="1" applyFill="1" applyAlignment="1" applyProtection="1">
      <alignment horizontal="left" vertical="center"/>
      <protection hidden="1"/>
    </xf>
    <xf numFmtId="0" fontId="15" fillId="0" borderId="0" xfId="0" applyFont="1" applyAlignment="1" applyProtection="1">
      <alignment horizontal="left" vertical="center"/>
      <protection hidden="1"/>
    </xf>
    <xf numFmtId="0" fontId="17" fillId="2" borderId="0" xfId="0" applyFont="1" applyFill="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2" borderId="0" xfId="0" applyFont="1" applyFill="1" applyAlignment="1" applyProtection="1">
      <alignment horizontal="left" vertical="center"/>
      <protection hidden="1"/>
    </xf>
    <xf numFmtId="0" fontId="17" fillId="0" borderId="0" xfId="0" applyFont="1" applyAlignment="1" applyProtection="1">
      <alignment horizontal="left" vertical="center"/>
      <protection hidden="1"/>
    </xf>
    <xf numFmtId="0" fontId="13" fillId="2" borderId="24" xfId="0" applyFont="1" applyFill="1" applyBorder="1" applyAlignment="1">
      <alignment horizontal="left" vertical="center" wrapText="1"/>
    </xf>
    <xf numFmtId="1" fontId="2" fillId="2" borderId="0" xfId="0" applyNumberFormat="1" applyFont="1" applyFill="1" applyBorder="1" applyAlignment="1" applyProtection="1">
      <alignment horizontal="left" vertical="top"/>
      <protection hidden="1"/>
    </xf>
    <xf numFmtId="0" fontId="2" fillId="2" borderId="0" xfId="0" applyFont="1" applyFill="1" applyBorder="1" applyAlignment="1" applyProtection="1">
      <alignment horizontal="center" vertical="top" wrapText="1"/>
      <protection hidden="1"/>
    </xf>
    <xf numFmtId="0" fontId="13" fillId="2" borderId="0"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0" borderId="0" xfId="0" applyFont="1" applyAlignment="1">
      <alignment horizontal="righ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4" fillId="2" borderId="7"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4" fillId="2" borderId="18"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Alignment="1">
      <alignment horizontal="right"/>
    </xf>
    <xf numFmtId="0" fontId="19" fillId="2" borderId="0" xfId="0" applyFont="1" applyFill="1"/>
    <xf numFmtId="0" fontId="19" fillId="0" borderId="0" xfId="0" applyFont="1" applyAlignment="1">
      <alignment horizontal="center"/>
    </xf>
    <xf numFmtId="0" fontId="0" fillId="0" borderId="24" xfId="0" applyBorder="1" applyAlignment="1"/>
    <xf numFmtId="0" fontId="6" fillId="2" borderId="0" xfId="0" applyFont="1" applyFill="1" applyAlignment="1">
      <alignment horizontal="left"/>
    </xf>
    <xf numFmtId="0" fontId="12" fillId="4" borderId="2"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18" fillId="2" borderId="27" xfId="0" applyFont="1" applyFill="1" applyBorder="1" applyAlignment="1" applyProtection="1">
      <alignment horizontal="left" vertical="center"/>
      <protection hidden="1"/>
    </xf>
    <xf numFmtId="0" fontId="3" fillId="2" borderId="6" xfId="0" applyFont="1" applyFill="1" applyBorder="1" applyAlignment="1">
      <alignment horizontal="center" vertical="center"/>
    </xf>
    <xf numFmtId="0" fontId="0" fillId="0" borderId="12" xfId="0" applyBorder="1" applyAlignment="1">
      <alignment horizontal="center" vertical="center"/>
    </xf>
    <xf numFmtId="0" fontId="3" fillId="2" borderId="0" xfId="0" applyFont="1" applyFill="1" applyAlignment="1">
      <alignment horizontal="left" vertical="center"/>
    </xf>
    <xf numFmtId="0" fontId="3" fillId="2" borderId="27" xfId="0" applyFont="1" applyFill="1" applyBorder="1" applyAlignment="1">
      <alignment horizontal="left" wrapText="1"/>
    </xf>
    <xf numFmtId="0" fontId="0" fillId="0" borderId="0" xfId="0" applyAlignment="1"/>
    <xf numFmtId="0" fontId="0" fillId="0" borderId="27" xfId="0" applyBorder="1" applyAlignment="1"/>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17" fillId="0" borderId="2" xfId="0" applyFont="1" applyBorder="1" applyAlignment="1">
      <alignment vertical="center"/>
    </xf>
    <xf numFmtId="0" fontId="17" fillId="0" borderId="16" xfId="0" applyFont="1" applyBorder="1" applyAlignment="1">
      <alignment vertical="center"/>
    </xf>
    <xf numFmtId="0" fontId="4" fillId="2" borderId="28" xfId="0" applyFont="1" applyFill="1" applyBorder="1" applyAlignment="1">
      <alignment horizontal="center" vertical="center"/>
    </xf>
    <xf numFmtId="0" fontId="17" fillId="0" borderId="28" xfId="0" applyFont="1" applyBorder="1" applyAlignment="1">
      <alignment vertical="center"/>
    </xf>
    <xf numFmtId="0" fontId="17" fillId="0" borderId="15" xfId="0" applyFont="1" applyBorder="1" applyAlignment="1">
      <alignment vertical="center"/>
    </xf>
    <xf numFmtId="0" fontId="17" fillId="0" borderId="29" xfId="0" applyFont="1" applyBorder="1" applyAlignment="1">
      <alignment vertical="center"/>
    </xf>
    <xf numFmtId="0" fontId="17" fillId="0" borderId="17" xfId="0" applyFont="1" applyBorder="1" applyAlignment="1">
      <alignment vertical="center"/>
    </xf>
    <xf numFmtId="0" fontId="5" fillId="2" borderId="12" xfId="0" applyFont="1" applyFill="1" applyBorder="1" applyAlignment="1">
      <alignment horizontal="center" vertical="center"/>
    </xf>
    <xf numFmtId="0" fontId="17" fillId="0" borderId="12" xfId="0" applyFont="1" applyBorder="1" applyAlignment="1">
      <alignment horizontal="center" vertical="center"/>
    </xf>
    <xf numFmtId="0" fontId="4" fillId="2" borderId="14" xfId="0" applyFont="1" applyFill="1" applyBorder="1" applyAlignment="1">
      <alignment horizontal="center" vertical="center"/>
    </xf>
    <xf numFmtId="0" fontId="17" fillId="0" borderId="5" xfId="0" applyFont="1" applyBorder="1" applyAlignment="1">
      <alignment vertical="center"/>
    </xf>
    <xf numFmtId="0" fontId="6" fillId="2" borderId="13" xfId="0" applyFont="1" applyFill="1" applyBorder="1" applyAlignment="1">
      <alignment horizontal="center"/>
    </xf>
    <xf numFmtId="0" fontId="0" fillId="0" borderId="13" xfId="0" applyBorder="1" applyAlignment="1">
      <alignment horizontal="center"/>
    </xf>
    <xf numFmtId="0" fontId="4" fillId="2" borderId="5" xfId="0" applyFont="1" applyFill="1" applyBorder="1" applyAlignment="1">
      <alignment horizontal="center" vertical="center"/>
    </xf>
    <xf numFmtId="0" fontId="7" fillId="0" borderId="0" xfId="0" applyFont="1" applyBorder="1" applyAlignment="1">
      <alignment horizontal="left" vertical="top"/>
    </xf>
    <xf numFmtId="0" fontId="0" fillId="0" borderId="0" xfId="0" applyAlignment="1">
      <alignment vertical="top"/>
    </xf>
    <xf numFmtId="0" fontId="17" fillId="0" borderId="9" xfId="0" applyFont="1" applyBorder="1" applyAlignment="1">
      <alignment vertical="center"/>
    </xf>
  </cellXfs>
  <cellStyles count="1">
    <cellStyle name="Standard" xfId="0" builtinId="0"/>
  </cellStyles>
  <dxfs count="1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00B050"/>
      </font>
      <fill>
        <patternFill>
          <bgColor theme="9" tint="0.79998168889431442"/>
        </patternFill>
      </fill>
    </dxf>
    <dxf>
      <font>
        <color rgb="FF00B050"/>
      </font>
      <fill>
        <patternFill>
          <bgColor theme="9" tint="0.79998168889431442"/>
        </patternFill>
      </fill>
    </dxf>
    <dxf>
      <font>
        <color rgb="FF00B050"/>
      </font>
      <fill>
        <patternFill>
          <bgColor theme="9" tint="0.79998168889431442"/>
        </patternFill>
      </fill>
    </dxf>
    <dxf>
      <font>
        <color rgb="FF00B050"/>
      </font>
      <fill>
        <patternFill>
          <bgColor theme="9" tint="0.79998168889431442"/>
        </patternFill>
      </fill>
    </dxf>
    <dxf>
      <font>
        <color rgb="FF00B050"/>
      </font>
      <fill>
        <patternFill>
          <bgColor theme="9" tint="0.79998168889431442"/>
        </patternFill>
      </fill>
    </dxf>
    <dxf>
      <font>
        <color rgb="FF00B05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D61"/>
  <sheetViews>
    <sheetView tabSelected="1" zoomScale="120" zoomScaleNormal="120" workbookViewId="0">
      <pane ySplit="1" topLeftCell="A2" activePane="bottomLeft" state="frozen"/>
      <selection pane="bottomLeft" activeCell="C6" sqref="C6"/>
    </sheetView>
  </sheetViews>
  <sheetFormatPr baseColWidth="10" defaultColWidth="18.5703125" defaultRowHeight="15" x14ac:dyDescent="0.25"/>
  <cols>
    <col min="1" max="1" width="4" style="27" customWidth="1"/>
    <col min="2" max="2" width="126.85546875" style="28" customWidth="1"/>
    <col min="3" max="3" width="22.28515625" style="55" customWidth="1"/>
    <col min="4" max="4" width="88.5703125" style="24" customWidth="1"/>
    <col min="5" max="16384" width="18.5703125" style="24"/>
  </cols>
  <sheetData>
    <row r="1" spans="1:4" s="56" customFormat="1" ht="61.5" customHeight="1" x14ac:dyDescent="0.25">
      <c r="A1" s="72"/>
      <c r="B1" s="73" t="s">
        <v>62</v>
      </c>
      <c r="C1" s="74" t="s">
        <v>73</v>
      </c>
    </row>
    <row r="2" spans="1:4" s="66" customFormat="1" ht="18.75" x14ac:dyDescent="0.25">
      <c r="A2" s="62">
        <v>1</v>
      </c>
      <c r="B2" s="63" t="s">
        <v>1</v>
      </c>
      <c r="C2" s="64"/>
      <c r="D2" s="65"/>
    </row>
    <row r="3" spans="1:4" s="22" customFormat="1" ht="45" x14ac:dyDescent="0.25">
      <c r="A3" s="15"/>
      <c r="B3" s="16" t="s">
        <v>2</v>
      </c>
      <c r="C3" s="71"/>
      <c r="D3" s="21"/>
    </row>
    <row r="4" spans="1:4" s="22" customFormat="1" ht="30" x14ac:dyDescent="0.25">
      <c r="A4" s="17">
        <f>A2*10+1</f>
        <v>11</v>
      </c>
      <c r="B4" s="18" t="s">
        <v>39</v>
      </c>
      <c r="C4" s="102"/>
      <c r="D4" s="104" t="str">
        <f>IF(COUNTIF(C4:C8,C4)+COUNTIF(C4:C8,C5)+COUNTIF(C4:C8,C6)+COUNTIF(C4:C8,C7)+COUNTIF(C4:C8,C8)=5,"OK","")</f>
        <v/>
      </c>
    </row>
    <row r="5" spans="1:4" s="22" customFormat="1" ht="30" x14ac:dyDescent="0.25">
      <c r="A5" s="17">
        <f>A4+1</f>
        <v>12</v>
      </c>
      <c r="B5" s="18" t="s">
        <v>40</v>
      </c>
      <c r="C5" s="102"/>
      <c r="D5" s="104"/>
    </row>
    <row r="6" spans="1:4" s="22" customFormat="1" ht="23.25" x14ac:dyDescent="0.25">
      <c r="A6" s="17">
        <f t="shared" ref="A6:A8" si="0">A5+1</f>
        <v>13</v>
      </c>
      <c r="B6" s="18" t="s">
        <v>41</v>
      </c>
      <c r="C6" s="102"/>
      <c r="D6" s="104"/>
    </row>
    <row r="7" spans="1:4" s="22" customFormat="1" ht="23.25" x14ac:dyDescent="0.25">
      <c r="A7" s="17">
        <f t="shared" si="0"/>
        <v>14</v>
      </c>
      <c r="B7" s="18" t="s">
        <v>0</v>
      </c>
      <c r="C7" s="102"/>
      <c r="D7" s="104"/>
    </row>
    <row r="8" spans="1:4" s="22" customFormat="1" ht="30" x14ac:dyDescent="0.25">
      <c r="A8" s="48">
        <f t="shared" si="0"/>
        <v>15</v>
      </c>
      <c r="B8" s="49" t="s">
        <v>42</v>
      </c>
      <c r="C8" s="102"/>
      <c r="D8" s="104"/>
    </row>
    <row r="9" spans="1:4" s="68" customFormat="1" ht="18.75" x14ac:dyDescent="0.25">
      <c r="A9" s="62">
        <v>2</v>
      </c>
      <c r="B9" s="63" t="s">
        <v>3</v>
      </c>
      <c r="C9" s="64"/>
      <c r="D9" s="67"/>
    </row>
    <row r="10" spans="1:4" s="22" customFormat="1" ht="45" x14ac:dyDescent="0.25">
      <c r="A10" s="15"/>
      <c r="B10" s="16" t="s">
        <v>43</v>
      </c>
      <c r="C10" s="50"/>
      <c r="D10" s="21"/>
    </row>
    <row r="11" spans="1:4" s="22" customFormat="1" ht="23.25" x14ac:dyDescent="0.25">
      <c r="A11" s="17">
        <f>A9*10+1</f>
        <v>21</v>
      </c>
      <c r="B11" s="18" t="s">
        <v>4</v>
      </c>
      <c r="C11" s="102"/>
      <c r="D11" s="104" t="str">
        <f>IF(COUNTIF(C11:C15,C11)+COUNTIF(C11:C15,C12)+COUNTIF(C11:C15,C13)+COUNTIF(C11:C15,C14)+COUNTIF(C11:C15,C15)=5,"OK","")</f>
        <v/>
      </c>
    </row>
    <row r="12" spans="1:4" s="22" customFormat="1" ht="23.25" x14ac:dyDescent="0.25">
      <c r="A12" s="17">
        <f>A11+1</f>
        <v>22</v>
      </c>
      <c r="B12" s="18" t="s">
        <v>5</v>
      </c>
      <c r="C12" s="102"/>
      <c r="D12" s="104"/>
    </row>
    <row r="13" spans="1:4" s="22" customFormat="1" ht="30" x14ac:dyDescent="0.25">
      <c r="A13" s="17">
        <f t="shared" ref="A13:A15" si="1">A12+1</f>
        <v>23</v>
      </c>
      <c r="B13" s="18" t="s">
        <v>6</v>
      </c>
      <c r="C13" s="102"/>
      <c r="D13" s="104"/>
    </row>
    <row r="14" spans="1:4" s="22" customFormat="1" ht="30" x14ac:dyDescent="0.25">
      <c r="A14" s="17">
        <f t="shared" si="1"/>
        <v>24</v>
      </c>
      <c r="B14" s="18" t="s">
        <v>7</v>
      </c>
      <c r="C14" s="102"/>
      <c r="D14" s="104"/>
    </row>
    <row r="15" spans="1:4" s="22" customFormat="1" ht="30" x14ac:dyDescent="0.25">
      <c r="A15" s="48">
        <f t="shared" si="1"/>
        <v>25</v>
      </c>
      <c r="B15" s="49" t="s">
        <v>8</v>
      </c>
      <c r="C15" s="102"/>
      <c r="D15" s="104"/>
    </row>
    <row r="16" spans="1:4" s="70" customFormat="1" ht="18.75" x14ac:dyDescent="0.25">
      <c r="A16" s="62">
        <v>3</v>
      </c>
      <c r="B16" s="63" t="s">
        <v>9</v>
      </c>
      <c r="C16" s="64"/>
      <c r="D16" s="69"/>
    </row>
    <row r="17" spans="1:4" s="22" customFormat="1" ht="60" x14ac:dyDescent="0.25">
      <c r="A17" s="15"/>
      <c r="B17" s="16" t="s">
        <v>44</v>
      </c>
      <c r="C17" s="51"/>
      <c r="D17" s="21"/>
    </row>
    <row r="18" spans="1:4" s="22" customFormat="1" ht="23.25" x14ac:dyDescent="0.25">
      <c r="A18" s="17">
        <f>A16*10+1</f>
        <v>31</v>
      </c>
      <c r="B18" s="18" t="s">
        <v>45</v>
      </c>
      <c r="C18" s="102"/>
      <c r="D18" s="104" t="str">
        <f>IF(COUNTIF(C18:C22,C18)+COUNTIF(C18:C22,C19)+COUNTIF(C18:C22,C20)+COUNTIF(C18:C22,C21)+COUNTIF(C18:C22,C22)=5,"OK","")</f>
        <v/>
      </c>
    </row>
    <row r="19" spans="1:4" s="22" customFormat="1" ht="23.25" x14ac:dyDescent="0.25">
      <c r="A19" s="17">
        <f>A18+1</f>
        <v>32</v>
      </c>
      <c r="B19" s="18" t="s">
        <v>46</v>
      </c>
      <c r="C19" s="102"/>
      <c r="D19" s="104"/>
    </row>
    <row r="20" spans="1:4" s="22" customFormat="1" ht="30" x14ac:dyDescent="0.25">
      <c r="A20" s="17">
        <f t="shared" ref="A20:A22" si="2">A19+1</f>
        <v>33</v>
      </c>
      <c r="B20" s="18" t="s">
        <v>47</v>
      </c>
      <c r="C20" s="102"/>
      <c r="D20" s="104"/>
    </row>
    <row r="21" spans="1:4" s="22" customFormat="1" ht="23.25" x14ac:dyDescent="0.25">
      <c r="A21" s="17">
        <f t="shared" si="2"/>
        <v>34</v>
      </c>
      <c r="B21" s="18" t="s">
        <v>48</v>
      </c>
      <c r="C21" s="102"/>
      <c r="D21" s="104"/>
    </row>
    <row r="22" spans="1:4" s="22" customFormat="1" ht="23.25" x14ac:dyDescent="0.25">
      <c r="A22" s="48">
        <f t="shared" si="2"/>
        <v>35</v>
      </c>
      <c r="B22" s="49" t="s">
        <v>10</v>
      </c>
      <c r="C22" s="102"/>
      <c r="D22" s="104"/>
    </row>
    <row r="23" spans="1:4" s="70" customFormat="1" ht="18.75" x14ac:dyDescent="0.25">
      <c r="A23" s="62">
        <v>4</v>
      </c>
      <c r="B23" s="63" t="s">
        <v>11</v>
      </c>
      <c r="C23" s="64"/>
      <c r="D23" s="69"/>
    </row>
    <row r="24" spans="1:4" s="22" customFormat="1" ht="23.25" x14ac:dyDescent="0.25">
      <c r="A24" s="15"/>
      <c r="B24" s="16"/>
      <c r="C24" s="51"/>
      <c r="D24" s="21"/>
    </row>
    <row r="25" spans="1:4" s="22" customFormat="1" ht="23.25" x14ac:dyDescent="0.25">
      <c r="A25" s="15">
        <f>A23*10+1</f>
        <v>41</v>
      </c>
      <c r="B25" s="16" t="s">
        <v>49</v>
      </c>
      <c r="C25" s="102"/>
      <c r="D25" s="104" t="str">
        <f>IF(COUNTIF(C25:C29,C25)+COUNTIF(C25:C29,C26)+COUNTIF(C25:C29,C27)+COUNTIF(C25:C29,C28)+COUNTIF(C25:C29,C29)=5,"OK","")</f>
        <v/>
      </c>
    </row>
    <row r="26" spans="1:4" s="22" customFormat="1" ht="23.25" x14ac:dyDescent="0.25">
      <c r="A26" s="17">
        <f>A25+1</f>
        <v>42</v>
      </c>
      <c r="B26" s="18" t="s">
        <v>50</v>
      </c>
      <c r="C26" s="102"/>
      <c r="D26" s="104"/>
    </row>
    <row r="27" spans="1:4" s="22" customFormat="1" ht="23.25" x14ac:dyDescent="0.25">
      <c r="A27" s="17">
        <f t="shared" ref="A27:A29" si="3">A26+1</f>
        <v>43</v>
      </c>
      <c r="B27" s="18" t="s">
        <v>12</v>
      </c>
      <c r="C27" s="102"/>
      <c r="D27" s="104"/>
    </row>
    <row r="28" spans="1:4" s="22" customFormat="1" ht="30" x14ac:dyDescent="0.25">
      <c r="A28" s="17">
        <f t="shared" si="3"/>
        <v>44</v>
      </c>
      <c r="B28" s="18" t="s">
        <v>51</v>
      </c>
      <c r="C28" s="102"/>
      <c r="D28" s="104"/>
    </row>
    <row r="29" spans="1:4" s="22" customFormat="1" ht="30" x14ac:dyDescent="0.25">
      <c r="A29" s="48">
        <f t="shared" si="3"/>
        <v>45</v>
      </c>
      <c r="B29" s="49" t="s">
        <v>52</v>
      </c>
      <c r="C29" s="102"/>
      <c r="D29" s="104"/>
    </row>
    <row r="30" spans="1:4" s="70" customFormat="1" ht="18.75" x14ac:dyDescent="0.25">
      <c r="A30" s="62">
        <v>5</v>
      </c>
      <c r="B30" s="63" t="s">
        <v>13</v>
      </c>
      <c r="C30" s="64"/>
      <c r="D30" s="69"/>
    </row>
    <row r="31" spans="1:4" s="22" customFormat="1" ht="45" x14ac:dyDescent="0.25">
      <c r="A31" s="15"/>
      <c r="B31" s="16" t="s">
        <v>53</v>
      </c>
      <c r="C31" s="51"/>
      <c r="D31" s="21"/>
    </row>
    <row r="32" spans="1:4" s="22" customFormat="1" ht="30" x14ac:dyDescent="0.25">
      <c r="A32" s="17">
        <f>A30*10+1</f>
        <v>51</v>
      </c>
      <c r="B32" s="18" t="s">
        <v>54</v>
      </c>
      <c r="C32" s="102"/>
      <c r="D32" s="104" t="str">
        <f>IF(COUNTIF(C32:C36,C32)+COUNTIF(C32:C36,C33)+COUNTIF(C32:C36,C34)+COUNTIF(C32:C36,C35)+COUNTIF(C32:C36,C36)=5,"OK","")</f>
        <v/>
      </c>
    </row>
    <row r="33" spans="1:4" s="22" customFormat="1" ht="30" x14ac:dyDescent="0.25">
      <c r="A33" s="17">
        <f>A32+1</f>
        <v>52</v>
      </c>
      <c r="B33" s="18" t="s">
        <v>55</v>
      </c>
      <c r="C33" s="102"/>
      <c r="D33" s="104"/>
    </row>
    <row r="34" spans="1:4" s="22" customFormat="1" ht="45" x14ac:dyDescent="0.25">
      <c r="A34" s="17">
        <f t="shared" ref="A34:A36" si="4">A33+1</f>
        <v>53</v>
      </c>
      <c r="B34" s="18" t="s">
        <v>56</v>
      </c>
      <c r="C34" s="102"/>
      <c r="D34" s="104"/>
    </row>
    <row r="35" spans="1:4" s="22" customFormat="1" ht="23.25" x14ac:dyDescent="0.25">
      <c r="A35" s="17">
        <f t="shared" si="4"/>
        <v>54</v>
      </c>
      <c r="B35" s="18" t="s">
        <v>57</v>
      </c>
      <c r="C35" s="102"/>
      <c r="D35" s="104"/>
    </row>
    <row r="36" spans="1:4" s="22" customFormat="1" ht="23.25" x14ac:dyDescent="0.25">
      <c r="A36" s="48">
        <f t="shared" si="4"/>
        <v>55</v>
      </c>
      <c r="B36" s="49" t="s">
        <v>58</v>
      </c>
      <c r="C36" s="102"/>
      <c r="D36" s="104"/>
    </row>
    <row r="37" spans="1:4" s="70" customFormat="1" ht="18.75" x14ac:dyDescent="0.25">
      <c r="A37" s="62">
        <v>6</v>
      </c>
      <c r="B37" s="63" t="s">
        <v>14</v>
      </c>
      <c r="C37" s="64"/>
      <c r="D37" s="69"/>
    </row>
    <row r="38" spans="1:4" s="22" customFormat="1" ht="45" x14ac:dyDescent="0.25">
      <c r="A38" s="15"/>
      <c r="B38" s="16" t="s">
        <v>15</v>
      </c>
      <c r="C38" s="51"/>
      <c r="D38" s="21"/>
    </row>
    <row r="39" spans="1:4" s="22" customFormat="1" ht="23.25" x14ac:dyDescent="0.25">
      <c r="A39" s="17">
        <f>A37*10+1</f>
        <v>61</v>
      </c>
      <c r="B39" s="18" t="s">
        <v>16</v>
      </c>
      <c r="C39" s="103"/>
      <c r="D39" s="104" t="str">
        <f>IF(COUNTIF(C39:C43,C39)+COUNTIF(C39:C43,C40)+COUNTIF(C39:C43,C41)+COUNTIF(C39:C43,C42)+COUNTIF(C39:C43,C43)=5,"OK","")</f>
        <v/>
      </c>
    </row>
    <row r="40" spans="1:4" s="22" customFormat="1" ht="23.25" x14ac:dyDescent="0.25">
      <c r="A40" s="17">
        <f>A39+1</f>
        <v>62</v>
      </c>
      <c r="B40" s="18" t="s">
        <v>17</v>
      </c>
      <c r="C40" s="103"/>
      <c r="D40" s="104"/>
    </row>
    <row r="41" spans="1:4" s="22" customFormat="1" ht="23.25" x14ac:dyDescent="0.25">
      <c r="A41" s="17">
        <f t="shared" ref="A41:A43" si="5">A40+1</f>
        <v>63</v>
      </c>
      <c r="B41" s="18" t="s">
        <v>59</v>
      </c>
      <c r="C41" s="103"/>
      <c r="D41" s="104"/>
    </row>
    <row r="42" spans="1:4" s="22" customFormat="1" ht="23.25" x14ac:dyDescent="0.25">
      <c r="A42" s="17">
        <f t="shared" si="5"/>
        <v>64</v>
      </c>
      <c r="B42" s="18" t="s">
        <v>60</v>
      </c>
      <c r="C42" s="103"/>
      <c r="D42" s="104"/>
    </row>
    <row r="43" spans="1:4" s="22" customFormat="1" ht="30" x14ac:dyDescent="0.25">
      <c r="A43" s="17">
        <f t="shared" si="5"/>
        <v>65</v>
      </c>
      <c r="B43" s="18" t="s">
        <v>61</v>
      </c>
      <c r="C43" s="103"/>
      <c r="D43" s="104"/>
    </row>
    <row r="44" spans="1:4" ht="23.25" x14ac:dyDescent="0.25">
      <c r="A44" s="25"/>
      <c r="B44" s="26"/>
      <c r="C44" s="52"/>
      <c r="D44" s="23"/>
    </row>
    <row r="45" spans="1:4" ht="23.25" x14ac:dyDescent="0.25">
      <c r="A45" s="25"/>
      <c r="B45" s="26"/>
      <c r="C45" s="52"/>
      <c r="D45" s="23"/>
    </row>
    <row r="46" spans="1:4" ht="23.25" x14ac:dyDescent="0.25">
      <c r="A46" s="25"/>
      <c r="B46" s="26"/>
      <c r="C46" s="52"/>
    </row>
    <row r="47" spans="1:4" ht="23.25" x14ac:dyDescent="0.25">
      <c r="C47" s="53"/>
    </row>
    <row r="48" spans="1:4" ht="23.25" x14ac:dyDescent="0.25">
      <c r="C48" s="53"/>
    </row>
    <row r="49" spans="3:3" ht="23.25" x14ac:dyDescent="0.25">
      <c r="C49" s="53"/>
    </row>
    <row r="50" spans="3:3" ht="23.25" x14ac:dyDescent="0.25">
      <c r="C50" s="53"/>
    </row>
    <row r="51" spans="3:3" ht="23.25" x14ac:dyDescent="0.25">
      <c r="C51" s="53"/>
    </row>
    <row r="52" spans="3:3" ht="23.25" x14ac:dyDescent="0.25">
      <c r="C52" s="53"/>
    </row>
    <row r="53" spans="3:3" ht="23.25" x14ac:dyDescent="0.25">
      <c r="C53" s="53"/>
    </row>
    <row r="54" spans="3:3" ht="23.25" x14ac:dyDescent="0.25">
      <c r="C54" s="53"/>
    </row>
    <row r="55" spans="3:3" ht="23.25" x14ac:dyDescent="0.25">
      <c r="C55" s="53"/>
    </row>
    <row r="56" spans="3:3" ht="23.25" x14ac:dyDescent="0.25">
      <c r="C56" s="53"/>
    </row>
    <row r="57" spans="3:3" ht="23.25" x14ac:dyDescent="0.25">
      <c r="C57" s="53"/>
    </row>
    <row r="58" spans="3:3" x14ac:dyDescent="0.25">
      <c r="C58" s="54"/>
    </row>
    <row r="59" spans="3:3" x14ac:dyDescent="0.25">
      <c r="C59" s="54"/>
    </row>
    <row r="60" spans="3:3" x14ac:dyDescent="0.25">
      <c r="C60" s="54"/>
    </row>
    <row r="61" spans="3:3" x14ac:dyDescent="0.25">
      <c r="C61" s="54"/>
    </row>
  </sheetData>
  <sheetProtection algorithmName="SHA-512" hashValue="4vHtauIaMpkg7LV5G3urxS0dg6umqp3n1sVu0PqcAiSUJrm/wRAjVNQGLYy+/rhjlLnQ1rdgI/CwTa1cl+L0BA==" saltValue="fYuivZAM0l1k4LewF7g6Jw==" spinCount="100000" sheet="1" objects="1" scenarios="1" selectLockedCells="1"/>
  <mergeCells count="6">
    <mergeCell ref="D39:D43"/>
    <mergeCell ref="D4:D8"/>
    <mergeCell ref="D11:D15"/>
    <mergeCell ref="D18:D22"/>
    <mergeCell ref="D32:D36"/>
    <mergeCell ref="D25:D29"/>
  </mergeCells>
  <conditionalFormatting sqref="C4:C8">
    <cfRule type="expression" dxfId="9" priority="7">
      <formula>IF($D$4="ok",1,0)</formula>
    </cfRule>
  </conditionalFormatting>
  <conditionalFormatting sqref="C11:C15">
    <cfRule type="expression" dxfId="8" priority="6">
      <formula>IF($D$11="ok",1,0)</formula>
    </cfRule>
  </conditionalFormatting>
  <conditionalFormatting sqref="C39:C43">
    <cfRule type="expression" dxfId="7" priority="1">
      <formula>IF($D$39="ok",1,0)</formula>
    </cfRule>
  </conditionalFormatting>
  <conditionalFormatting sqref="C18:C22">
    <cfRule type="expression" dxfId="6" priority="5">
      <formula>IF($D$18="ok",1,0)</formula>
    </cfRule>
  </conditionalFormatting>
  <conditionalFormatting sqref="C25:C29">
    <cfRule type="expression" dxfId="5" priority="3">
      <formula>IF($D$25="ok",1,0)</formula>
    </cfRule>
  </conditionalFormatting>
  <conditionalFormatting sqref="C32:C36">
    <cfRule type="expression" dxfId="4" priority="2">
      <formula>IF($D$32="ok",1,0)</formula>
    </cfRule>
  </conditionalFormatting>
  <dataValidations count="1">
    <dataValidation type="whole" allowBlank="1" showInputMessage="1" showErrorMessage="1" error="Nur Zahlen im Bereich_x000a_1-5 eingeben,_x000a_keine Zahl doppelt" promptTitle="Eingabe" sqref="C4:C43" xr:uid="{00000000-0002-0000-0000-000000000000}">
      <formula1>1</formula1>
      <formula2>5</formula2>
    </dataValidation>
  </dataValidations>
  <pageMargins left="0.70866141732283472" right="0.70866141732283472" top="0.78740157480314965" bottom="0.78740157480314965" header="0.31496062992125984" footer="0.31496062992125984"/>
  <pageSetup paperSize="9" scale="60" orientation="portrait" horizontalDpi="4294967293" verticalDpi="4294967293" r:id="rId1"/>
  <headerFooter>
    <oddFooter>&amp;L&amp;G (c) by Bieler GmbH, Brugg&amp;Rprogrammed and designed by www.tomadesign.ch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AC41"/>
  <sheetViews>
    <sheetView topLeftCell="G2" zoomScaleNormal="100" workbookViewId="0">
      <selection activeCell="Q23" sqref="Q23:R24"/>
    </sheetView>
  </sheetViews>
  <sheetFormatPr baseColWidth="10" defaultColWidth="10.7109375" defaultRowHeight="18.75" x14ac:dyDescent="0.3"/>
  <cols>
    <col min="1" max="1" width="2" style="45" hidden="1" customWidth="1"/>
    <col min="2" max="2" width="5.140625" style="46" hidden="1" customWidth="1"/>
    <col min="3" max="3" width="3" style="47" hidden="1" customWidth="1"/>
    <col min="4" max="4" width="3.7109375" style="45" hidden="1" customWidth="1"/>
    <col min="5" max="5" width="4.140625" style="45" hidden="1" customWidth="1"/>
    <col min="6" max="6" width="3.7109375" style="45" hidden="1" customWidth="1"/>
    <col min="7" max="7" width="3.140625" style="5" customWidth="1"/>
    <col min="8" max="8" width="4" style="5" customWidth="1"/>
    <col min="9" max="18" width="4" style="10" customWidth="1"/>
    <col min="19" max="26" width="4" style="5" customWidth="1"/>
    <col min="27" max="16384" width="10.7109375" style="5"/>
  </cols>
  <sheetData>
    <row r="1" spans="1:27" s="60" customFormat="1" ht="55.15" customHeight="1" x14ac:dyDescent="0.25">
      <c r="A1" s="57"/>
      <c r="B1" s="58"/>
      <c r="C1" s="59"/>
      <c r="D1" s="57"/>
      <c r="E1" s="57"/>
      <c r="F1" s="57"/>
      <c r="G1" s="129" t="s">
        <v>62</v>
      </c>
      <c r="H1" s="129"/>
      <c r="I1" s="129"/>
      <c r="J1" s="129"/>
      <c r="K1" s="129"/>
      <c r="L1" s="129"/>
      <c r="M1" s="129"/>
      <c r="N1" s="129"/>
      <c r="O1" s="129"/>
      <c r="P1" s="129"/>
      <c r="Q1" s="129"/>
      <c r="R1" s="129"/>
      <c r="S1" s="130"/>
      <c r="T1" s="130"/>
      <c r="U1" s="130"/>
      <c r="V1" s="130"/>
      <c r="W1" s="130"/>
      <c r="X1" s="130"/>
      <c r="Y1" s="130"/>
      <c r="Z1" s="130"/>
      <c r="AA1" s="130"/>
    </row>
    <row r="2" spans="1:27" s="32" customFormat="1" x14ac:dyDescent="0.25">
      <c r="A2" s="33"/>
      <c r="B2" s="34"/>
      <c r="C2" s="35"/>
      <c r="D2" s="33"/>
      <c r="E2" s="33"/>
      <c r="F2" s="33"/>
      <c r="G2" s="61" t="s">
        <v>27</v>
      </c>
      <c r="H2" s="31"/>
      <c r="I2" s="30"/>
      <c r="J2" s="30"/>
      <c r="K2" s="30"/>
      <c r="L2" s="30"/>
      <c r="M2" s="30"/>
      <c r="N2" s="30"/>
      <c r="O2" s="30"/>
      <c r="P2" s="30"/>
      <c r="Q2" s="30"/>
      <c r="R2" s="30"/>
      <c r="S2" s="29"/>
    </row>
    <row r="3" spans="1:27" s="2" customFormat="1" x14ac:dyDescent="0.3">
      <c r="A3" s="36"/>
      <c r="B3" s="37"/>
      <c r="C3" s="36"/>
      <c r="D3" s="36"/>
      <c r="E3" s="36"/>
      <c r="F3" s="36"/>
      <c r="G3" s="1"/>
      <c r="H3" s="105">
        <v>5</v>
      </c>
      <c r="I3" s="106"/>
      <c r="J3" s="105">
        <v>4</v>
      </c>
      <c r="K3" s="106">
        <v>4</v>
      </c>
      <c r="L3" s="105">
        <v>3</v>
      </c>
      <c r="M3" s="106">
        <v>3</v>
      </c>
      <c r="N3" s="105">
        <v>2</v>
      </c>
      <c r="O3" s="106">
        <v>2</v>
      </c>
      <c r="P3" s="105">
        <v>1</v>
      </c>
      <c r="Q3" s="106">
        <v>1</v>
      </c>
      <c r="R3" s="75" t="s">
        <v>64</v>
      </c>
      <c r="S3" s="76"/>
      <c r="T3" s="77"/>
      <c r="U3" s="77"/>
      <c r="V3" s="77"/>
      <c r="W3" s="77"/>
      <c r="X3" s="77"/>
      <c r="Y3" s="77"/>
      <c r="Z3" s="77"/>
    </row>
    <row r="4" spans="1:27" x14ac:dyDescent="0.3">
      <c r="A4" s="38"/>
      <c r="B4" s="38" t="s">
        <v>27</v>
      </c>
      <c r="C4" s="39"/>
      <c r="D4" s="38"/>
      <c r="E4" s="40"/>
      <c r="F4" s="38"/>
      <c r="G4" s="4"/>
      <c r="H4" s="78" t="s">
        <v>28</v>
      </c>
      <c r="I4" s="79" t="s">
        <v>29</v>
      </c>
      <c r="J4" s="78" t="s">
        <v>30</v>
      </c>
      <c r="K4" s="79" t="s">
        <v>31</v>
      </c>
      <c r="L4" s="78" t="s">
        <v>32</v>
      </c>
      <c r="M4" s="79" t="s">
        <v>33</v>
      </c>
      <c r="N4" s="78" t="s">
        <v>34</v>
      </c>
      <c r="O4" s="79" t="s">
        <v>35</v>
      </c>
      <c r="P4" s="78" t="s">
        <v>36</v>
      </c>
      <c r="Q4" s="79" t="s">
        <v>37</v>
      </c>
      <c r="R4" s="107"/>
      <c r="S4" s="107"/>
      <c r="T4" s="32"/>
      <c r="U4" s="32"/>
      <c r="V4" s="32"/>
      <c r="W4" s="32"/>
      <c r="X4" s="32"/>
      <c r="Y4" s="32"/>
      <c r="Z4" s="32"/>
    </row>
    <row r="5" spans="1:27" x14ac:dyDescent="0.3">
      <c r="A5" s="40">
        <v>1</v>
      </c>
      <c r="B5" s="41">
        <v>11</v>
      </c>
      <c r="C5" s="39">
        <f>VLOOKUP(B5,Eingaben!$A:$C,3,FALSE)</f>
        <v>0</v>
      </c>
      <c r="D5" s="40">
        <f t="shared" ref="D5:D34" si="0">10*A5+C5</f>
        <v>10</v>
      </c>
      <c r="E5" s="40" t="s">
        <v>18</v>
      </c>
      <c r="F5" s="40"/>
      <c r="G5" s="4"/>
      <c r="H5" s="80" t="e">
        <f t="shared" ref="H5:H10" si="1">INT(VLOOKUP($R5*10+H$3,$D:$E,2,FALSE))</f>
        <v>#N/A</v>
      </c>
      <c r="I5" s="81" t="e">
        <f t="shared" ref="I5:I10" si="2">10*(VLOOKUP($R5*10+H$3,$D:$E,2,FALSE)-INT(VLOOKUP($R5*10+H$3,$D:$E,2,FALSE)))</f>
        <v>#N/A</v>
      </c>
      <c r="J5" s="80" t="e">
        <f t="shared" ref="J5:J10" si="3">INT(VLOOKUP($R5*10+J$3,$D:$E,2,FALSE))</f>
        <v>#N/A</v>
      </c>
      <c r="K5" s="81" t="e">
        <f t="shared" ref="K5:K10" si="4">10*(VLOOKUP($R5*10+J$3,$D:$E,2,FALSE)-INT(VLOOKUP($R5*10+J$3,$D:$E,2,FALSE)))</f>
        <v>#N/A</v>
      </c>
      <c r="L5" s="80" t="e">
        <f t="shared" ref="L5:L10" si="5">INT(VLOOKUP($R5*10+L$3,$D:$E,2,FALSE))</f>
        <v>#N/A</v>
      </c>
      <c r="M5" s="81" t="e">
        <f t="shared" ref="M5:M10" si="6">10*(VLOOKUP($R5*10+L$3,$D:$E,2,FALSE)-INT(VLOOKUP($R5*10+L$3,$D:$E,2,FALSE)))</f>
        <v>#N/A</v>
      </c>
      <c r="N5" s="80" t="e">
        <f t="shared" ref="N5:N10" si="7">INT(VLOOKUP($R5*10+N$3,$D:$E,2,FALSE))</f>
        <v>#N/A</v>
      </c>
      <c r="O5" s="81" t="e">
        <f t="shared" ref="O5:O10" si="8">10*(VLOOKUP($R5*10+N$3,$D:$E,2,FALSE)-INT(VLOOKUP($R5*10+N$3,$D:$E,2,FALSE)))</f>
        <v>#N/A</v>
      </c>
      <c r="P5" s="80" t="e">
        <f t="shared" ref="P5:P10" si="9">INT(VLOOKUP($R5*10+P$3,$D:$E,2,FALSE))</f>
        <v>#N/A</v>
      </c>
      <c r="Q5" s="82" t="e">
        <f t="shared" ref="Q5:Q10" si="10">10*(VLOOKUP($R5*10+P$3,$D:$E,2,FALSE)-INT(VLOOKUP($R5*10+P$3,$D:$E,2,FALSE)))</f>
        <v>#N/A</v>
      </c>
      <c r="R5" s="29">
        <v>1</v>
      </c>
      <c r="S5" s="11" t="s">
        <v>1</v>
      </c>
      <c r="T5" s="32"/>
      <c r="U5" s="32"/>
      <c r="V5" s="32"/>
      <c r="W5" s="32"/>
      <c r="X5" s="32"/>
      <c r="Y5" s="32"/>
      <c r="Z5" s="32"/>
    </row>
    <row r="6" spans="1:27" x14ac:dyDescent="0.3">
      <c r="A6" s="40">
        <v>1</v>
      </c>
      <c r="B6" s="41">
        <f>B5+1</f>
        <v>12</v>
      </c>
      <c r="C6" s="39">
        <f>VLOOKUP(B6,Eingaben!$A:$C,3,FALSE)</f>
        <v>0</v>
      </c>
      <c r="D6" s="40">
        <f t="shared" si="0"/>
        <v>10</v>
      </c>
      <c r="E6" s="40" t="s">
        <v>19</v>
      </c>
      <c r="F6" s="40"/>
      <c r="G6" s="4"/>
      <c r="H6" s="83" t="e">
        <f t="shared" si="1"/>
        <v>#N/A</v>
      </c>
      <c r="I6" s="84" t="e">
        <f t="shared" si="2"/>
        <v>#N/A</v>
      </c>
      <c r="J6" s="83" t="e">
        <f t="shared" si="3"/>
        <v>#N/A</v>
      </c>
      <c r="K6" s="84" t="e">
        <f t="shared" si="4"/>
        <v>#N/A</v>
      </c>
      <c r="L6" s="83" t="e">
        <f t="shared" si="5"/>
        <v>#N/A</v>
      </c>
      <c r="M6" s="84" t="e">
        <f t="shared" si="6"/>
        <v>#N/A</v>
      </c>
      <c r="N6" s="83" t="e">
        <f t="shared" si="7"/>
        <v>#N/A</v>
      </c>
      <c r="O6" s="84" t="e">
        <f t="shared" si="8"/>
        <v>#N/A</v>
      </c>
      <c r="P6" s="83" t="e">
        <f t="shared" si="9"/>
        <v>#N/A</v>
      </c>
      <c r="Q6" s="85" t="e">
        <f t="shared" si="10"/>
        <v>#N/A</v>
      </c>
      <c r="R6" s="29">
        <v>2</v>
      </c>
      <c r="S6" s="12" t="s">
        <v>23</v>
      </c>
      <c r="T6" s="32"/>
      <c r="U6" s="32"/>
      <c r="V6" s="32"/>
      <c r="W6" s="32"/>
      <c r="X6" s="32"/>
      <c r="Y6" s="32"/>
      <c r="Z6" s="32"/>
    </row>
    <row r="7" spans="1:27" x14ac:dyDescent="0.3">
      <c r="A7" s="40">
        <v>1</v>
      </c>
      <c r="B7" s="41">
        <f t="shared" ref="B7:B9" si="11">B6+1</f>
        <v>13</v>
      </c>
      <c r="C7" s="39">
        <f>VLOOKUP(B7,Eingaben!$A:$C,3,FALSE)</f>
        <v>0</v>
      </c>
      <c r="D7" s="40">
        <f t="shared" si="0"/>
        <v>10</v>
      </c>
      <c r="E7" s="40" t="s">
        <v>21</v>
      </c>
      <c r="F7" s="40"/>
      <c r="G7" s="4"/>
      <c r="H7" s="83" t="e">
        <f t="shared" si="1"/>
        <v>#N/A</v>
      </c>
      <c r="I7" s="84" t="e">
        <f t="shared" si="2"/>
        <v>#N/A</v>
      </c>
      <c r="J7" s="83" t="e">
        <f t="shared" si="3"/>
        <v>#N/A</v>
      </c>
      <c r="K7" s="84" t="e">
        <f t="shared" si="4"/>
        <v>#N/A</v>
      </c>
      <c r="L7" s="83" t="e">
        <f t="shared" si="5"/>
        <v>#N/A</v>
      </c>
      <c r="M7" s="84" t="e">
        <f t="shared" si="6"/>
        <v>#N/A</v>
      </c>
      <c r="N7" s="83" t="e">
        <f t="shared" si="7"/>
        <v>#N/A</v>
      </c>
      <c r="O7" s="84" t="e">
        <f t="shared" si="8"/>
        <v>#N/A</v>
      </c>
      <c r="P7" s="83" t="e">
        <f t="shared" si="9"/>
        <v>#N/A</v>
      </c>
      <c r="Q7" s="85" t="e">
        <f t="shared" si="10"/>
        <v>#N/A</v>
      </c>
      <c r="R7" s="29">
        <v>3</v>
      </c>
      <c r="S7" s="12" t="s">
        <v>24</v>
      </c>
      <c r="T7" s="32"/>
      <c r="U7" s="32"/>
      <c r="V7" s="32"/>
      <c r="W7" s="32"/>
      <c r="X7" s="32"/>
      <c r="Y7" s="32"/>
      <c r="Z7" s="32"/>
    </row>
    <row r="8" spans="1:27" x14ac:dyDescent="0.3">
      <c r="A8" s="40">
        <v>1</v>
      </c>
      <c r="B8" s="41">
        <f t="shared" si="11"/>
        <v>14</v>
      </c>
      <c r="C8" s="39">
        <f>VLOOKUP(B8,Eingaben!$A:$C,3,FALSE)</f>
        <v>0</v>
      </c>
      <c r="D8" s="40">
        <f t="shared" si="0"/>
        <v>10</v>
      </c>
      <c r="E8" s="40" t="s">
        <v>22</v>
      </c>
      <c r="F8" s="40"/>
      <c r="G8" s="4"/>
      <c r="H8" s="83" t="e">
        <f t="shared" si="1"/>
        <v>#N/A</v>
      </c>
      <c r="I8" s="84" t="e">
        <f t="shared" si="2"/>
        <v>#N/A</v>
      </c>
      <c r="J8" s="83" t="e">
        <f t="shared" si="3"/>
        <v>#N/A</v>
      </c>
      <c r="K8" s="84" t="e">
        <f t="shared" si="4"/>
        <v>#N/A</v>
      </c>
      <c r="L8" s="83" t="e">
        <f t="shared" si="5"/>
        <v>#N/A</v>
      </c>
      <c r="M8" s="84" t="e">
        <f t="shared" si="6"/>
        <v>#N/A</v>
      </c>
      <c r="N8" s="83" t="e">
        <f t="shared" si="7"/>
        <v>#N/A</v>
      </c>
      <c r="O8" s="84" t="e">
        <f t="shared" si="8"/>
        <v>#N/A</v>
      </c>
      <c r="P8" s="83" t="e">
        <f t="shared" si="9"/>
        <v>#N/A</v>
      </c>
      <c r="Q8" s="85" t="e">
        <f t="shared" si="10"/>
        <v>#N/A</v>
      </c>
      <c r="R8" s="29">
        <v>4</v>
      </c>
      <c r="S8" s="12" t="s">
        <v>25</v>
      </c>
      <c r="T8" s="32"/>
      <c r="U8" s="32"/>
      <c r="V8" s="32"/>
      <c r="W8" s="32"/>
      <c r="X8" s="32"/>
      <c r="Y8" s="32"/>
      <c r="Z8" s="32"/>
    </row>
    <row r="9" spans="1:27" x14ac:dyDescent="0.3">
      <c r="A9" s="40">
        <v>1</v>
      </c>
      <c r="B9" s="41">
        <f t="shared" si="11"/>
        <v>15</v>
      </c>
      <c r="C9" s="39">
        <f>VLOOKUP(B9,Eingaben!$A:$C,3,FALSE)</f>
        <v>0</v>
      </c>
      <c r="D9" s="40">
        <f t="shared" si="0"/>
        <v>10</v>
      </c>
      <c r="E9" s="40" t="s">
        <v>20</v>
      </c>
      <c r="F9" s="40"/>
      <c r="G9" s="4"/>
      <c r="H9" s="83" t="e">
        <f t="shared" si="1"/>
        <v>#N/A</v>
      </c>
      <c r="I9" s="84" t="e">
        <f t="shared" si="2"/>
        <v>#N/A</v>
      </c>
      <c r="J9" s="83" t="e">
        <f t="shared" si="3"/>
        <v>#N/A</v>
      </c>
      <c r="K9" s="84" t="e">
        <f t="shared" si="4"/>
        <v>#N/A</v>
      </c>
      <c r="L9" s="83" t="e">
        <f t="shared" si="5"/>
        <v>#N/A</v>
      </c>
      <c r="M9" s="84" t="e">
        <f t="shared" si="6"/>
        <v>#N/A</v>
      </c>
      <c r="N9" s="83" t="e">
        <f t="shared" si="7"/>
        <v>#N/A</v>
      </c>
      <c r="O9" s="84" t="e">
        <f t="shared" si="8"/>
        <v>#N/A</v>
      </c>
      <c r="P9" s="83" t="e">
        <f t="shared" si="9"/>
        <v>#N/A</v>
      </c>
      <c r="Q9" s="85" t="e">
        <f t="shared" si="10"/>
        <v>#N/A</v>
      </c>
      <c r="R9" s="29">
        <v>5</v>
      </c>
      <c r="S9" s="12" t="s">
        <v>26</v>
      </c>
      <c r="T9" s="32"/>
      <c r="U9" s="32"/>
      <c r="V9" s="32"/>
      <c r="W9" s="32"/>
      <c r="X9" s="32"/>
      <c r="Y9" s="32"/>
      <c r="Z9" s="32"/>
    </row>
    <row r="10" spans="1:27" x14ac:dyDescent="0.3">
      <c r="A10" s="40">
        <v>2</v>
      </c>
      <c r="B10" s="41">
        <v>21</v>
      </c>
      <c r="C10" s="39">
        <f>VLOOKUP(B10,Eingaben!$A:$C,3,FALSE)</f>
        <v>0</v>
      </c>
      <c r="D10" s="40">
        <f t="shared" si="0"/>
        <v>20</v>
      </c>
      <c r="E10" s="40" t="s">
        <v>20</v>
      </c>
      <c r="F10" s="40"/>
      <c r="G10" s="4"/>
      <c r="H10" s="83" t="e">
        <f t="shared" si="1"/>
        <v>#N/A</v>
      </c>
      <c r="I10" s="84" t="e">
        <f t="shared" si="2"/>
        <v>#N/A</v>
      </c>
      <c r="J10" s="83" t="e">
        <f t="shared" si="3"/>
        <v>#N/A</v>
      </c>
      <c r="K10" s="84" t="e">
        <f t="shared" si="4"/>
        <v>#N/A</v>
      </c>
      <c r="L10" s="83" t="e">
        <f t="shared" si="5"/>
        <v>#N/A</v>
      </c>
      <c r="M10" s="84" t="e">
        <f t="shared" si="6"/>
        <v>#N/A</v>
      </c>
      <c r="N10" s="83" t="e">
        <f t="shared" si="7"/>
        <v>#N/A</v>
      </c>
      <c r="O10" s="84" t="e">
        <f t="shared" si="8"/>
        <v>#N/A</v>
      </c>
      <c r="P10" s="83" t="e">
        <f t="shared" si="9"/>
        <v>#N/A</v>
      </c>
      <c r="Q10" s="85" t="e">
        <f t="shared" si="10"/>
        <v>#N/A</v>
      </c>
      <c r="R10" s="29">
        <v>6</v>
      </c>
      <c r="S10" s="13" t="s">
        <v>14</v>
      </c>
      <c r="T10" s="32"/>
      <c r="U10" s="32"/>
      <c r="V10" s="32"/>
      <c r="W10" s="32"/>
      <c r="X10" s="32"/>
      <c r="Y10" s="32"/>
      <c r="Z10" s="32"/>
    </row>
    <row r="11" spans="1:27" x14ac:dyDescent="0.3">
      <c r="A11" s="40">
        <v>2</v>
      </c>
      <c r="B11" s="41">
        <f>B10+1</f>
        <v>22</v>
      </c>
      <c r="C11" s="39">
        <f>VLOOKUP(B11,Eingaben!$A:$C,3,FALSE)</f>
        <v>0</v>
      </c>
      <c r="D11" s="40">
        <f t="shared" si="0"/>
        <v>20</v>
      </c>
      <c r="E11" s="40" t="s">
        <v>21</v>
      </c>
      <c r="F11" s="40"/>
      <c r="G11" s="4"/>
      <c r="H11" s="86" t="e">
        <f t="shared" ref="H11:Q11" si="12">SUM(H5:H10)</f>
        <v>#N/A</v>
      </c>
      <c r="I11" s="87" t="e">
        <f t="shared" si="12"/>
        <v>#N/A</v>
      </c>
      <c r="J11" s="86" t="e">
        <f t="shared" si="12"/>
        <v>#N/A</v>
      </c>
      <c r="K11" s="87" t="e">
        <f t="shared" si="12"/>
        <v>#N/A</v>
      </c>
      <c r="L11" s="86" t="e">
        <f t="shared" si="12"/>
        <v>#N/A</v>
      </c>
      <c r="M11" s="87" t="e">
        <f t="shared" si="12"/>
        <v>#N/A</v>
      </c>
      <c r="N11" s="86" t="e">
        <f t="shared" si="12"/>
        <v>#N/A</v>
      </c>
      <c r="O11" s="87" t="e">
        <f t="shared" si="12"/>
        <v>#N/A</v>
      </c>
      <c r="P11" s="86" t="e">
        <f t="shared" si="12"/>
        <v>#N/A</v>
      </c>
      <c r="Q11" s="87" t="e">
        <f t="shared" si="12"/>
        <v>#N/A</v>
      </c>
      <c r="R11" s="29"/>
      <c r="S11" s="14" t="s">
        <v>38</v>
      </c>
      <c r="T11" s="32"/>
      <c r="U11" s="32"/>
      <c r="V11" s="32"/>
      <c r="W11" s="32"/>
      <c r="X11" s="32"/>
      <c r="Y11" s="32"/>
      <c r="Z11" s="32"/>
    </row>
    <row r="12" spans="1:27" ht="18" customHeight="1" x14ac:dyDescent="0.3">
      <c r="A12" s="40">
        <v>2</v>
      </c>
      <c r="B12" s="41">
        <f t="shared" ref="B12:B14" si="13">B11+1</f>
        <v>23</v>
      </c>
      <c r="C12" s="39">
        <f>VLOOKUP(B12,Eingaben!$A:$C,3,FALSE)</f>
        <v>0</v>
      </c>
      <c r="D12" s="40">
        <f t="shared" si="0"/>
        <v>20</v>
      </c>
      <c r="E12" s="40" t="s">
        <v>18</v>
      </c>
      <c r="F12" s="40"/>
      <c r="G12" s="4"/>
      <c r="H12" s="88" t="e">
        <f>ROUND(H11/6,0)</f>
        <v>#N/A</v>
      </c>
      <c r="I12" s="89" t="e">
        <f t="shared" ref="I12:Q12" si="14">ROUND(I11/6,0)</f>
        <v>#N/A</v>
      </c>
      <c r="J12" s="90" t="e">
        <f t="shared" si="14"/>
        <v>#N/A</v>
      </c>
      <c r="K12" s="91" t="e">
        <f t="shared" si="14"/>
        <v>#N/A</v>
      </c>
      <c r="L12" s="90" t="e">
        <f t="shared" si="14"/>
        <v>#N/A</v>
      </c>
      <c r="M12" s="91" t="e">
        <f t="shared" si="14"/>
        <v>#N/A</v>
      </c>
      <c r="N12" s="90" t="e">
        <f t="shared" si="14"/>
        <v>#N/A</v>
      </c>
      <c r="O12" s="91" t="e">
        <f t="shared" si="14"/>
        <v>#N/A</v>
      </c>
      <c r="P12" s="90" t="e">
        <f t="shared" si="14"/>
        <v>#N/A</v>
      </c>
      <c r="Q12" s="92" t="e">
        <f t="shared" si="14"/>
        <v>#N/A</v>
      </c>
      <c r="R12" s="29"/>
      <c r="S12" s="108" t="s">
        <v>63</v>
      </c>
      <c r="T12" s="109"/>
      <c r="U12" s="109"/>
      <c r="V12" s="109"/>
      <c r="W12" s="109"/>
      <c r="X12" s="109"/>
      <c r="Y12" s="109"/>
      <c r="Z12" s="109"/>
      <c r="AA12" s="100"/>
    </row>
    <row r="13" spans="1:27" x14ac:dyDescent="0.3">
      <c r="A13" s="40">
        <v>2</v>
      </c>
      <c r="B13" s="41">
        <f t="shared" si="13"/>
        <v>24</v>
      </c>
      <c r="C13" s="39">
        <f>VLOOKUP(B13,Eingaben!$A:$C,3,FALSE)</f>
        <v>0</v>
      </c>
      <c r="D13" s="40">
        <f t="shared" si="0"/>
        <v>20</v>
      </c>
      <c r="E13" s="40" t="s">
        <v>19</v>
      </c>
      <c r="F13" s="40"/>
      <c r="G13" s="4"/>
      <c r="H13" s="93" t="s">
        <v>69</v>
      </c>
      <c r="I13" s="94" t="s">
        <v>70</v>
      </c>
      <c r="J13" s="93" t="s">
        <v>69</v>
      </c>
      <c r="K13" s="95" t="s">
        <v>70</v>
      </c>
      <c r="L13" s="93" t="s">
        <v>69</v>
      </c>
      <c r="M13" s="96" t="s">
        <v>70</v>
      </c>
      <c r="N13" s="93" t="s">
        <v>69</v>
      </c>
      <c r="O13" s="96" t="s">
        <v>70</v>
      </c>
      <c r="P13" s="93" t="s">
        <v>69</v>
      </c>
      <c r="Q13" s="94" t="s">
        <v>70</v>
      </c>
      <c r="R13" s="29"/>
      <c r="S13" s="110"/>
      <c r="T13" s="109"/>
      <c r="U13" s="109"/>
      <c r="V13" s="109"/>
      <c r="W13" s="109"/>
      <c r="X13" s="109"/>
      <c r="Y13" s="109"/>
      <c r="Z13" s="109"/>
      <c r="AA13" s="100"/>
    </row>
    <row r="14" spans="1:27" x14ac:dyDescent="0.3">
      <c r="A14" s="42">
        <v>2</v>
      </c>
      <c r="B14" s="43">
        <f t="shared" si="13"/>
        <v>25</v>
      </c>
      <c r="C14" s="44">
        <f>VLOOKUP(B14,Eingaben!$A:$C,3,FALSE)</f>
        <v>0</v>
      </c>
      <c r="D14" s="42">
        <f t="shared" si="0"/>
        <v>20</v>
      </c>
      <c r="E14" s="42" t="s">
        <v>22</v>
      </c>
      <c r="F14" s="42"/>
      <c r="G14" s="4"/>
      <c r="H14" s="111" t="s">
        <v>28</v>
      </c>
      <c r="I14" s="112"/>
      <c r="J14" s="113" t="s">
        <v>29</v>
      </c>
      <c r="K14" s="112"/>
      <c r="L14" s="113" t="s">
        <v>30</v>
      </c>
      <c r="M14" s="112"/>
      <c r="N14" s="113" t="s">
        <v>31</v>
      </c>
      <c r="O14" s="112"/>
      <c r="P14" s="111" t="s">
        <v>32</v>
      </c>
      <c r="Q14" s="112"/>
      <c r="R14" s="29"/>
      <c r="S14" s="110"/>
      <c r="T14" s="109"/>
      <c r="U14" s="109"/>
      <c r="V14" s="109"/>
      <c r="W14" s="109"/>
      <c r="X14" s="109"/>
      <c r="Y14" s="109"/>
      <c r="Z14" s="109"/>
      <c r="AA14" s="100"/>
    </row>
    <row r="15" spans="1:27" x14ac:dyDescent="0.3">
      <c r="A15" s="40">
        <v>3</v>
      </c>
      <c r="B15" s="41">
        <v>31</v>
      </c>
      <c r="C15" s="39">
        <f>VLOOKUP(B15,Eingaben!$A:$C,3,FALSE)</f>
        <v>0</v>
      </c>
      <c r="D15" s="40">
        <f t="shared" si="0"/>
        <v>30</v>
      </c>
      <c r="E15" s="40" t="s">
        <v>21</v>
      </c>
      <c r="F15" s="40"/>
      <c r="G15" s="4"/>
      <c r="I15" s="5"/>
      <c r="J15" s="5"/>
      <c r="K15" s="5"/>
      <c r="L15" s="5"/>
      <c r="M15" s="5"/>
      <c r="N15" s="5"/>
      <c r="O15" s="5"/>
      <c r="P15" s="5"/>
      <c r="Q15" s="5"/>
      <c r="R15" s="5"/>
    </row>
    <row r="16" spans="1:27" x14ac:dyDescent="0.3">
      <c r="A16" s="40">
        <v>3</v>
      </c>
      <c r="B16" s="41">
        <f>B15+1</f>
        <v>32</v>
      </c>
      <c r="C16" s="39">
        <f>VLOOKUP(B16,Eingaben!$A:$C,3,FALSE)</f>
        <v>0</v>
      </c>
      <c r="D16" s="40">
        <f t="shared" si="0"/>
        <v>30</v>
      </c>
      <c r="E16" s="40" t="s">
        <v>20</v>
      </c>
      <c r="F16" s="40"/>
      <c r="G16" s="7" t="s">
        <v>65</v>
      </c>
      <c r="H16" s="6"/>
      <c r="I16" s="3"/>
      <c r="J16" s="3"/>
      <c r="K16" s="3"/>
      <c r="L16" s="3"/>
      <c r="M16" s="3"/>
      <c r="N16" s="3"/>
      <c r="O16" s="3"/>
      <c r="P16" s="3"/>
      <c r="Q16" s="3"/>
      <c r="R16" s="4"/>
    </row>
    <row r="17" spans="1:29" x14ac:dyDescent="0.3">
      <c r="A17" s="40">
        <v>3</v>
      </c>
      <c r="B17" s="41">
        <f t="shared" ref="B17:B19" si="15">B16+1</f>
        <v>33</v>
      </c>
      <c r="C17" s="39">
        <f>VLOOKUP(B17,Eingaben!$A:$C,3,FALSE)</f>
        <v>0</v>
      </c>
      <c r="D17" s="40">
        <f t="shared" si="0"/>
        <v>30</v>
      </c>
      <c r="E17" s="40" t="s">
        <v>18</v>
      </c>
      <c r="F17" s="40"/>
      <c r="G17" s="7"/>
      <c r="H17" s="8" t="s">
        <v>71</v>
      </c>
      <c r="I17" s="3"/>
      <c r="J17" s="3"/>
      <c r="K17" s="3"/>
      <c r="L17" s="3"/>
      <c r="M17" s="3"/>
      <c r="N17" s="3"/>
      <c r="O17" s="3"/>
      <c r="P17" s="3"/>
      <c r="Q17" s="3"/>
      <c r="R17" s="4"/>
      <c r="Z17" s="97"/>
    </row>
    <row r="18" spans="1:29" x14ac:dyDescent="0.3">
      <c r="A18" s="40">
        <v>3</v>
      </c>
      <c r="B18" s="41">
        <f t="shared" si="15"/>
        <v>34</v>
      </c>
      <c r="C18" s="39">
        <f>VLOOKUP(B18,Eingaben!$A:$C,3,FALSE)</f>
        <v>0</v>
      </c>
      <c r="D18" s="40">
        <f t="shared" si="0"/>
        <v>30</v>
      </c>
      <c r="E18" s="40" t="s">
        <v>22</v>
      </c>
      <c r="F18" s="40"/>
      <c r="G18" s="4"/>
      <c r="H18" s="20" t="s">
        <v>66</v>
      </c>
      <c r="I18" s="3"/>
      <c r="J18" s="3"/>
      <c r="K18" s="3"/>
      <c r="L18" s="3"/>
      <c r="M18" s="3"/>
      <c r="N18" s="3"/>
      <c r="O18" s="3"/>
      <c r="P18" s="3"/>
      <c r="Q18" s="3"/>
      <c r="R18" s="4"/>
    </row>
    <row r="19" spans="1:29" x14ac:dyDescent="0.3">
      <c r="A19" s="40">
        <v>3</v>
      </c>
      <c r="B19" s="41">
        <f t="shared" si="15"/>
        <v>35</v>
      </c>
      <c r="C19" s="39">
        <f>VLOOKUP(B19,Eingaben!$A:$C,3,FALSE)</f>
        <v>0</v>
      </c>
      <c r="D19" s="40">
        <f t="shared" si="0"/>
        <v>30</v>
      </c>
      <c r="E19" s="40" t="s">
        <v>19</v>
      </c>
      <c r="F19" s="40"/>
      <c r="G19" s="4"/>
      <c r="H19" s="122">
        <v>9</v>
      </c>
      <c r="I19" s="124" t="e">
        <f>IF(AND($H19=$I$12,I$37=$H$12),"A","") &amp; IF(AND($H19=$K$12,I$37=$J$12),"B","") &amp; IF(AND($H19=$M$12,I$37=$L$12),"C","") &amp; IF(AND($H19=$O$12,I$37=$N$12),"D","") &amp; IF(AND($H19=$Q$12,I$37=$P$12),"E","")</f>
        <v>#N/A</v>
      </c>
      <c r="J19" s="118"/>
      <c r="K19" s="117" t="e">
        <f>IF(AND($H19=$I$12,K$37=$H$12),"A","") &amp; IF(AND($H19=$K$12,K$37=$J$12),"B","") &amp; IF(AND($H19=$M$12,K$37=$L$12),"C","") &amp; IF(AND($H19=$O$12,K$37=$N$12),"D","") &amp; IF(AND($H19=$Q$12,K$37=$P$12),"E","")</f>
        <v>#N/A</v>
      </c>
      <c r="L19" s="118"/>
      <c r="M19" s="117" t="e">
        <f>IF(AND($H19=$I$12,M$37=$H$12),"A","") &amp; IF(AND($H19=$K$12,M$37=$J$12),"B","") &amp; IF(AND($H19=$M$12,M$37=$L$12),"C","") &amp; IF(AND($H19=$O$12,M$37=$N$12),"D","") &amp; IF(AND($H19=$Q$12,M$37=$P$12),"E","")</f>
        <v>#N/A</v>
      </c>
      <c r="N19" s="118"/>
      <c r="O19" s="117" t="e">
        <f>IF(AND($H19=$I$12,O$37=$H$12),"A","") &amp; IF(AND($H19=$K$12,O$37=$J$12),"B","") &amp; IF(AND($H19=$M$12,O$37=$L$12),"C","") &amp; IF(AND($H19=$O$12,O$37=$N$12),"D","") &amp; IF(AND($H19=$Q$12,O$37=$P$12),"E","")</f>
        <v>#N/A</v>
      </c>
      <c r="P19" s="118"/>
      <c r="Q19" s="117" t="e">
        <f>IF(AND($H19=$I$12,Q$37=$H$12),"A","") &amp; IF(AND($H19=$K$12,Q$37=$J$12),"B","") &amp; IF(AND($H19=$M$12,Q$37=$L$12),"C","") &amp; IF(AND($H19=$O$12,Q$37=$N$12),"D","") &amp; IF(AND($H19=$Q$12,Q$37=$P$12),"E","")</f>
        <v>#N/A</v>
      </c>
      <c r="R19" s="118"/>
      <c r="S19" s="117" t="e">
        <f>IF(AND($H19=$I$12,S$37=$H$12),"A","") &amp; IF(AND($H19=$K$12,S$37=$J$12),"B","") &amp; IF(AND($H19=$M$12,S$37=$L$12),"C","") &amp; IF(AND($H19=$O$12,S$37=$N$12),"D","") &amp; IF(AND($H19=$Q$12,S$37=$P$12),"E","")</f>
        <v>#N/A</v>
      </c>
      <c r="T19" s="118"/>
      <c r="U19" s="117" t="e">
        <f>IF(AND($H19=$I$12,U$37=$H$12),"A","") &amp; IF(AND($H19=$K$12,U$37=$J$12),"B","") &amp; IF(AND($H19=$M$12,U$37=$L$12),"C","") &amp; IF(AND($H19=$O$12,U$37=$N$12),"D","") &amp; IF(AND($H19=$Q$12,U$37=$P$12),"E","")</f>
        <v>#N/A</v>
      </c>
      <c r="V19" s="118"/>
      <c r="W19" s="117" t="e">
        <f>IF(AND($H19=$I$12,W$37=$H$12),"A","") &amp; IF(AND($H19=$K$12,W$37=$J$12),"B","") &amp; IF(AND($H19=$M$12,W$37=$L$12),"C","") &amp; IF(AND($H19=$O$12,W$37=$N$12),"D","") &amp; IF(AND($H19=$Q$12,W$37=$P$12),"E","")</f>
        <v>#N/A</v>
      </c>
      <c r="X19" s="118"/>
      <c r="Y19" s="117" t="e">
        <f>IF(AND($H19=$I$12,Y$37=$H$12),"A","") &amp; IF(AND($H19=$K$12,Y$37=$J$12),"B","") &amp; IF(AND($H19=$M$12,Y$37=$L$12),"C","") &amp; IF(AND($H19=$O$12,Y$37=$N$12),"D","") &amp; IF(AND($H19=$Q$12,Y$37=$P$12),"E","")</f>
        <v>#N/A</v>
      </c>
      <c r="Z19" s="119"/>
    </row>
    <row r="20" spans="1:29" x14ac:dyDescent="0.3">
      <c r="A20" s="40">
        <v>4</v>
      </c>
      <c r="B20" s="41">
        <v>41</v>
      </c>
      <c r="C20" s="39">
        <f>VLOOKUP(B20,Eingaben!$A:$C,3,FALSE)</f>
        <v>0</v>
      </c>
      <c r="D20" s="40">
        <f t="shared" si="0"/>
        <v>40</v>
      </c>
      <c r="E20" s="40" t="s">
        <v>19</v>
      </c>
      <c r="F20" s="40"/>
      <c r="G20" s="4"/>
      <c r="H20" s="123"/>
      <c r="I20" s="125"/>
      <c r="J20" s="115"/>
      <c r="K20" s="115"/>
      <c r="L20" s="115"/>
      <c r="M20" s="115"/>
      <c r="N20" s="115"/>
      <c r="O20" s="115"/>
      <c r="P20" s="115"/>
      <c r="Q20" s="115"/>
      <c r="R20" s="115"/>
      <c r="S20" s="115"/>
      <c r="T20" s="115"/>
      <c r="U20" s="115"/>
      <c r="V20" s="115"/>
      <c r="W20" s="115"/>
      <c r="X20" s="115"/>
      <c r="Y20" s="115"/>
      <c r="Z20" s="116"/>
    </row>
    <row r="21" spans="1:29" x14ac:dyDescent="0.3">
      <c r="A21" s="40">
        <v>4</v>
      </c>
      <c r="B21" s="41">
        <f>B20+1</f>
        <v>42</v>
      </c>
      <c r="C21" s="39">
        <f>VLOOKUP(B21,Eingaben!$A:$C,3,FALSE)</f>
        <v>0</v>
      </c>
      <c r="D21" s="40">
        <f t="shared" si="0"/>
        <v>40</v>
      </c>
      <c r="E21" s="40" t="s">
        <v>20</v>
      </c>
      <c r="F21" s="40"/>
      <c r="G21" s="4"/>
      <c r="H21" s="122">
        <v>8</v>
      </c>
      <c r="I21" s="128" t="e">
        <f>IF(AND($H21=$I$12,I$37=$H$12),"A","") &amp; IF(AND($H21=$K$12,I$37=$J$12),"B","") &amp; IF(AND($H21=$M$12,I$37=$L$12),"C","") &amp; IF(AND($H21=$O$12,I$37=$N$12),"D","") &amp; IF(AND($H21=$Q$12,I$37=$P$12),"E","")</f>
        <v>#N/A</v>
      </c>
      <c r="J21" s="115"/>
      <c r="K21" s="114" t="e">
        <f>IF(AND($H21=$I$12,K$37=$H$12),"A","") &amp; IF(AND($H21=$K$12,K$37=$J$12),"B","") &amp; IF(AND($H21=$M$12,K$37=$L$12),"C","") &amp; IF(AND($H21=$O$12,K$37=$N$12),"D","") &amp; IF(AND($H21=$Q$12,K$37=$P$12),"E","")</f>
        <v>#N/A</v>
      </c>
      <c r="L21" s="115"/>
      <c r="M21" s="114" t="e">
        <f>IF(AND($H21=$I$12,M$37=$H$12),"A","") &amp; IF(AND($H21=$K$12,M$37=$J$12),"B","") &amp; IF(AND($H21=$M$12,M$37=$L$12),"C","") &amp; IF(AND($H21=$O$12,M$37=$N$12),"D","") &amp; IF(AND($H21=$Q$12,M$37=$P$12),"E","")</f>
        <v>#N/A</v>
      </c>
      <c r="N21" s="115"/>
      <c r="O21" s="114" t="e">
        <f>IF(AND($H21=$I$12,O$37=$H$12),"A","") &amp; IF(AND($H21=$K$12,O$37=$J$12),"B","") &amp; IF(AND($H21=$M$12,O$37=$L$12),"C","") &amp; IF(AND($H21=$O$12,O$37=$N$12),"D","") &amp; IF(AND($H21=$Q$12,O$37=$P$12),"E","")</f>
        <v>#N/A</v>
      </c>
      <c r="P21" s="115"/>
      <c r="Q21" s="114" t="e">
        <f>IF(AND($H21=$I$12,Q$37=$H$12),"A","") &amp; IF(AND($H21=$K$12,Q$37=$J$12),"B","") &amp; IF(AND($H21=$M$12,Q$37=$L$12),"C","") &amp; IF(AND($H21=$O$12,Q$37=$N$12),"D","") &amp; IF(AND($H21=$Q$12,Q$37=$P$12),"E","")</f>
        <v>#N/A</v>
      </c>
      <c r="R21" s="115"/>
      <c r="S21" s="114" t="e">
        <f>IF(AND($H21=$I$12,S$37=$H$12),"A","") &amp; IF(AND($H21=$K$12,S$37=$J$12),"B","") &amp; IF(AND($H21=$M$12,S$37=$L$12),"C","") &amp; IF(AND($H21=$O$12,S$37=$N$12),"D","") &amp; IF(AND($H21=$Q$12,S$37=$P$12),"E","")</f>
        <v>#N/A</v>
      </c>
      <c r="T21" s="115"/>
      <c r="U21" s="114" t="e">
        <f>IF(AND($H21=$I$12,U$37=$H$12),"A","") &amp; IF(AND($H21=$K$12,U$37=$J$12),"B","") &amp; IF(AND($H21=$M$12,U$37=$L$12),"C","") &amp; IF(AND($H21=$O$12,U$37=$N$12),"D","") &amp; IF(AND($H21=$Q$12,U$37=$P$12),"E","")</f>
        <v>#N/A</v>
      </c>
      <c r="V21" s="115"/>
      <c r="W21" s="114" t="e">
        <f>IF(AND($H21=$I$12,W$37=$H$12),"A","") &amp; IF(AND($H21=$K$12,W$37=$J$12),"B","") &amp; IF(AND($H21=$M$12,W$37=$L$12),"C","") &amp; IF(AND($H21=$O$12,W$37=$N$12),"D","") &amp; IF(AND($H21=$Q$12,W$37=$P$12),"E","")</f>
        <v>#N/A</v>
      </c>
      <c r="X21" s="115"/>
      <c r="Y21" s="114" t="e">
        <f>IF(AND($H21=$I$12,Y$37=$H$12),"A","") &amp; IF(AND($H21=$K$12,Y$37=$J$12),"B","") &amp; IF(AND($H21=$M$12,Y$37=$L$12),"C","") &amp; IF(AND($H21=$O$12,Y$37=$N$12),"D","") &amp; IF(AND($H21=$Q$12,Y$37=$P$12),"E","")</f>
        <v>#N/A</v>
      </c>
      <c r="Z21" s="116"/>
    </row>
    <row r="22" spans="1:29" x14ac:dyDescent="0.3">
      <c r="A22" s="40">
        <v>4</v>
      </c>
      <c r="B22" s="41">
        <f t="shared" ref="B22:B24" si="16">B21+1</f>
        <v>43</v>
      </c>
      <c r="C22" s="39">
        <f>VLOOKUP(B22,Eingaben!$A:$C,3,FALSE)</f>
        <v>0</v>
      </c>
      <c r="D22" s="40">
        <f t="shared" si="0"/>
        <v>40</v>
      </c>
      <c r="E22" s="40" t="s">
        <v>22</v>
      </c>
      <c r="F22" s="40"/>
      <c r="G22" s="4"/>
      <c r="H22" s="123"/>
      <c r="I22" s="125"/>
      <c r="J22" s="115"/>
      <c r="K22" s="115"/>
      <c r="L22" s="115"/>
      <c r="M22" s="115"/>
      <c r="N22" s="115"/>
      <c r="O22" s="115"/>
      <c r="P22" s="115"/>
      <c r="Q22" s="115"/>
      <c r="R22" s="115"/>
      <c r="S22" s="115"/>
      <c r="T22" s="115"/>
      <c r="U22" s="115"/>
      <c r="V22" s="115"/>
      <c r="W22" s="115"/>
      <c r="X22" s="115"/>
      <c r="Y22" s="115"/>
      <c r="Z22" s="116"/>
    </row>
    <row r="23" spans="1:29" x14ac:dyDescent="0.3">
      <c r="A23" s="40">
        <v>4</v>
      </c>
      <c r="B23" s="41">
        <f t="shared" si="16"/>
        <v>44</v>
      </c>
      <c r="C23" s="39">
        <f>VLOOKUP(B23,Eingaben!$A:$C,3,FALSE)</f>
        <v>0</v>
      </c>
      <c r="D23" s="40">
        <f t="shared" si="0"/>
        <v>40</v>
      </c>
      <c r="E23" s="40" t="s">
        <v>18</v>
      </c>
      <c r="F23" s="40"/>
      <c r="G23" s="4"/>
      <c r="H23" s="122">
        <v>7</v>
      </c>
      <c r="I23" s="128" t="e">
        <f>IF(AND($H23=$I$12,I$37=$H$12),"A","") &amp; IF(AND($H23=$K$12,I$37=$J$12),"B","") &amp; IF(AND($H23=$M$12,I$37=$L$12),"C","") &amp; IF(AND($H23=$O$12,I$37=$N$12),"D","") &amp; IF(AND($H23=$Q$12,I$37=$P$12),"E","")</f>
        <v>#N/A</v>
      </c>
      <c r="J23" s="115"/>
      <c r="K23" s="114" t="e">
        <f>IF(AND($H23=$I$12,K$37=$H$12),"A","") &amp; IF(AND($H23=$K$12,K$37=$J$12),"B","") &amp; IF(AND($H23=$M$12,K$37=$L$12),"C","") &amp; IF(AND($H23=$O$12,K$37=$N$12),"D","") &amp; IF(AND($H23=$Q$12,K$37=$P$12),"E","")</f>
        <v>#N/A</v>
      </c>
      <c r="L23" s="115"/>
      <c r="M23" s="114" t="e">
        <f>IF(AND($H23=$I$12,M$37=$H$12),"A","") &amp; IF(AND($H23=$K$12,M$37=$J$12),"B","") &amp; IF(AND($H23=$M$12,M$37=$L$12),"C","") &amp; IF(AND($H23=$O$12,M$37=$N$12),"D","") &amp; IF(AND($H23=$Q$12,M$37=$P$12),"E","")</f>
        <v>#N/A</v>
      </c>
      <c r="N23" s="115"/>
      <c r="O23" s="114" t="e">
        <f>IF(AND($H23=$I$12,O$37=$H$12),"A","") &amp; IF(AND($H23=$K$12,O$37=$J$12),"B","") &amp; IF(AND($H23=$M$12,O$37=$L$12),"C","") &amp; IF(AND($H23=$O$12,O$37=$N$12),"D","") &amp; IF(AND($H23=$Q$12,O$37=$P$12),"E","")</f>
        <v>#N/A</v>
      </c>
      <c r="P23" s="115"/>
      <c r="Q23" s="114" t="e">
        <f>IF(AND($H23=$I$12,Q$37=$H$12),"A","") &amp; IF(AND($H23=$K$12,Q$37=$J$12),"B","") &amp; IF(AND($H23=$M$12,Q$37=$L$12),"C","") &amp; IF(AND($H23=$O$12,Q$37=$N$12),"D","") &amp; IF(AND($H23=$Q$12,Q$37=$P$12),"E","")</f>
        <v>#N/A</v>
      </c>
      <c r="R23" s="115"/>
      <c r="S23" s="114" t="e">
        <f>IF(AND($H23=$I$12,S$37=$H$12),"A","") &amp; IF(AND($H23=$K$12,S$37=$J$12),"B","") &amp; IF(AND($H23=$M$12,S$37=$L$12),"C","") &amp; IF(AND($H23=$O$12,S$37=$N$12),"D","") &amp; IF(AND($H23=$Q$12,S$37=$P$12),"E","")</f>
        <v>#N/A</v>
      </c>
      <c r="T23" s="115"/>
      <c r="U23" s="114" t="e">
        <f>IF(AND($H23=$I$12,U$37=$H$12),"A","") &amp; IF(AND($H23=$K$12,U$37=$J$12),"B","") &amp; IF(AND($H23=$M$12,U$37=$L$12),"C","") &amp; IF(AND($H23=$O$12,U$37=$N$12),"D","") &amp; IF(AND($H23=$Q$12,U$37=$P$12),"E","")</f>
        <v>#N/A</v>
      </c>
      <c r="V23" s="115"/>
      <c r="W23" s="114" t="e">
        <f>IF(AND($H23=$I$12,W$37=$H$12),"A","") &amp; IF(AND($H23=$K$12,W$37=$J$12),"B","") &amp; IF(AND($H23=$M$12,W$37=$L$12),"C","") &amp; IF(AND($H23=$O$12,W$37=$N$12),"D","") &amp; IF(AND($H23=$Q$12,W$37=$P$12),"E","")</f>
        <v>#N/A</v>
      </c>
      <c r="X23" s="115"/>
      <c r="Y23" s="114" t="e">
        <f>IF(AND($H23=$I$12,Y$37=$H$12),"A","") &amp; IF(AND($H23=$K$12,Y$37=$J$12),"B","") &amp; IF(AND($H23=$M$12,Y$37=$L$12),"C","") &amp; IF(AND($H23=$O$12,Y$37=$N$12),"D","") &amp; IF(AND($H23=$Q$12,Y$37=$P$12),"E","")</f>
        <v>#N/A</v>
      </c>
      <c r="Z23" s="116"/>
    </row>
    <row r="24" spans="1:29" x14ac:dyDescent="0.3">
      <c r="A24" s="40">
        <v>4</v>
      </c>
      <c r="B24" s="41">
        <f t="shared" si="16"/>
        <v>45</v>
      </c>
      <c r="C24" s="39">
        <f>VLOOKUP(B24,Eingaben!$A:$C,3,FALSE)</f>
        <v>0</v>
      </c>
      <c r="D24" s="40">
        <f t="shared" si="0"/>
        <v>40</v>
      </c>
      <c r="E24" s="40" t="s">
        <v>21</v>
      </c>
      <c r="F24" s="40"/>
      <c r="G24" s="4"/>
      <c r="H24" s="123"/>
      <c r="I24" s="125"/>
      <c r="J24" s="115"/>
      <c r="K24" s="115"/>
      <c r="L24" s="115"/>
      <c r="M24" s="115"/>
      <c r="N24" s="115"/>
      <c r="O24" s="115"/>
      <c r="P24" s="115"/>
      <c r="Q24" s="115"/>
      <c r="R24" s="115"/>
      <c r="S24" s="115"/>
      <c r="T24" s="115"/>
      <c r="U24" s="115"/>
      <c r="V24" s="115"/>
      <c r="W24" s="115"/>
      <c r="X24" s="115"/>
      <c r="Y24" s="115"/>
      <c r="Z24" s="116"/>
    </row>
    <row r="25" spans="1:29" x14ac:dyDescent="0.3">
      <c r="A25" s="40">
        <v>5</v>
      </c>
      <c r="B25" s="41">
        <v>51</v>
      </c>
      <c r="C25" s="39">
        <f>VLOOKUP(B25,Eingaben!$A:$C,3,FALSE)</f>
        <v>0</v>
      </c>
      <c r="D25" s="40">
        <f t="shared" si="0"/>
        <v>50</v>
      </c>
      <c r="E25" s="40" t="s">
        <v>21</v>
      </c>
      <c r="F25" s="40"/>
      <c r="H25" s="122">
        <v>6</v>
      </c>
      <c r="I25" s="128" t="e">
        <f>IF(AND($H25=$I$12,I$37=$H$12),"A","") &amp; IF(AND($H25=$K$12,I$37=$J$12),"B","") &amp; IF(AND($H25=$M$12,I$37=$L$12),"C","") &amp; IF(AND($H25=$O$12,I$37=$N$12),"D","") &amp; IF(AND($H25=$Q$12,I$37=$P$12),"E","")</f>
        <v>#N/A</v>
      </c>
      <c r="J25" s="115"/>
      <c r="K25" s="114" t="e">
        <f>IF(AND($H25=$I$12,K$37=$H$12),"A","") &amp; IF(AND($H25=$K$12,K$37=$J$12),"B","") &amp; IF(AND($H25=$M$12,K$37=$L$12),"C","") &amp; IF(AND($H25=$O$12,K$37=$N$12),"D","") &amp; IF(AND($H25=$Q$12,K$37=$P$12),"E","")</f>
        <v>#N/A</v>
      </c>
      <c r="L25" s="115"/>
      <c r="M25" s="114" t="e">
        <f>IF(AND($H25=$I$12,M$37=$H$12),"A","") &amp; IF(AND($H25=$K$12,M$37=$J$12),"B","") &amp; IF(AND($H25=$M$12,M$37=$L$12),"C","") &amp; IF(AND($H25=$O$12,M$37=$N$12),"D","") &amp; IF(AND($H25=$Q$12,M$37=$P$12),"E","")</f>
        <v>#N/A</v>
      </c>
      <c r="N25" s="115"/>
      <c r="O25" s="114" t="e">
        <f>IF(AND($H25=$I$12,O$37=$H$12),"A","") &amp; IF(AND($H25=$K$12,O$37=$J$12),"B","") &amp; IF(AND($H25=$M$12,O$37=$L$12),"C","") &amp; IF(AND($H25=$O$12,O$37=$N$12),"D","") &amp; IF(AND($H25=$Q$12,O$37=$P$12),"E","")</f>
        <v>#N/A</v>
      </c>
      <c r="P25" s="115"/>
      <c r="Q25" s="114" t="e">
        <f>IF(AND($H25=$I$12,Q$37=$H$12),"A","") &amp; IF(AND($H25=$K$12,Q$37=$J$12),"B","") &amp; IF(AND($H25=$M$12,Q$37=$L$12),"C","") &amp; IF(AND($H25=$O$12,Q$37=$N$12),"D","") &amp; IF(AND($H25=$Q$12,Q$37=$P$12),"E","")</f>
        <v>#N/A</v>
      </c>
      <c r="R25" s="115"/>
      <c r="S25" s="114" t="e">
        <f>IF(AND($H25=$I$12,S$37=$H$12),"A","") &amp; IF(AND($H25=$K$12,S$37=$J$12),"B","") &amp; IF(AND($H25=$M$12,S$37=$L$12),"C","") &amp; IF(AND($H25=$O$12,S$37=$N$12),"D","") &amp; IF(AND($H25=$Q$12,S$37=$P$12),"E","")</f>
        <v>#N/A</v>
      </c>
      <c r="T25" s="115"/>
      <c r="U25" s="114" t="e">
        <f>IF(AND($H25=$I$12,U$37=$H$12),"A","") &amp; IF(AND($H25=$K$12,U$37=$J$12),"B","") &amp; IF(AND($H25=$M$12,U$37=$L$12),"C","") &amp; IF(AND($H25=$O$12,U$37=$N$12),"D","") &amp; IF(AND($H25=$Q$12,U$37=$P$12),"E","")</f>
        <v>#N/A</v>
      </c>
      <c r="V25" s="115"/>
      <c r="W25" s="114" t="e">
        <f>IF(AND($H25=$I$12,W$37=$H$12),"A","") &amp; IF(AND($H25=$K$12,W$37=$J$12),"B","") &amp; IF(AND($H25=$M$12,W$37=$L$12),"C","") &amp; IF(AND($H25=$O$12,W$37=$N$12),"D","") &amp; IF(AND($H25=$Q$12,W$37=$P$12),"E","")</f>
        <v>#N/A</v>
      </c>
      <c r="X25" s="115"/>
      <c r="Y25" s="114" t="e">
        <f>IF(AND($H25=$I$12,Y$37=$H$12),"A","") &amp; IF(AND($H25=$K$12,Y$37=$J$12),"B","") &amp; IF(AND($H25=$M$12,Y$37=$L$12),"C","") &amp; IF(AND($H25=$O$12,Y$37=$N$12),"D","") &amp; IF(AND($H25=$Q$12,Y$37=$P$12),"E","")</f>
        <v>#N/A</v>
      </c>
      <c r="Z25" s="116"/>
    </row>
    <row r="26" spans="1:29" x14ac:dyDescent="0.3">
      <c r="A26" s="40">
        <v>5</v>
      </c>
      <c r="B26" s="41">
        <f>B25+1</f>
        <v>52</v>
      </c>
      <c r="C26" s="39">
        <f>VLOOKUP(B26,Eingaben!$A:$C,3,FALSE)</f>
        <v>0</v>
      </c>
      <c r="D26" s="40">
        <f t="shared" si="0"/>
        <v>50</v>
      </c>
      <c r="E26" s="40" t="s">
        <v>20</v>
      </c>
      <c r="F26" s="40"/>
      <c r="H26" s="123"/>
      <c r="I26" s="125"/>
      <c r="J26" s="115"/>
      <c r="K26" s="115"/>
      <c r="L26" s="115"/>
      <c r="M26" s="115"/>
      <c r="N26" s="115"/>
      <c r="O26" s="115"/>
      <c r="P26" s="115"/>
      <c r="Q26" s="115"/>
      <c r="R26" s="115"/>
      <c r="S26" s="115"/>
      <c r="T26" s="115"/>
      <c r="U26" s="115"/>
      <c r="V26" s="115"/>
      <c r="W26" s="115"/>
      <c r="X26" s="115"/>
      <c r="Y26" s="115"/>
      <c r="Z26" s="116"/>
    </row>
    <row r="27" spans="1:29" x14ac:dyDescent="0.3">
      <c r="A27" s="40">
        <v>5</v>
      </c>
      <c r="B27" s="41">
        <f t="shared" ref="B27:B29" si="17">B26+1</f>
        <v>53</v>
      </c>
      <c r="C27" s="39">
        <f>VLOOKUP(B27,Eingaben!$A:$C,3,FALSE)</f>
        <v>0</v>
      </c>
      <c r="D27" s="40">
        <f t="shared" si="0"/>
        <v>50</v>
      </c>
      <c r="E27" s="40" t="s">
        <v>19</v>
      </c>
      <c r="F27" s="40"/>
      <c r="H27" s="122">
        <v>5</v>
      </c>
      <c r="I27" s="128" t="e">
        <f>IF(AND($H27=$I$12,I$37=$H$12),"A","") &amp; IF(AND($H27=$K$12,I$37=$J$12),"B","") &amp; IF(AND($H27=$M$12,I$37=$L$12),"C","") &amp; IF(AND($H27=$O$12,I$37=$N$12),"D","") &amp; IF(AND($H27=$Q$12,I$37=$P$12),"E","")</f>
        <v>#N/A</v>
      </c>
      <c r="J27" s="115"/>
      <c r="K27" s="114" t="e">
        <f>IF(AND($H27=$I$12,K$37=$H$12),"A","") &amp; IF(AND($H27=$K$12,K$37=$J$12),"B","") &amp; IF(AND($H27=$M$12,K$37=$L$12),"C","") &amp; IF(AND($H27=$O$12,K$37=$N$12),"D","") &amp; IF(AND($H27=$Q$12,K$37=$P$12),"E","")</f>
        <v>#N/A</v>
      </c>
      <c r="L27" s="115"/>
      <c r="M27" s="114" t="e">
        <f>IF(AND($H27=$I$12,M$37=$H$12),"A","") &amp; IF(AND($H27=$K$12,M$37=$J$12),"B","") &amp; IF(AND($H27=$M$12,M$37=$L$12),"C","") &amp; IF(AND($H27=$O$12,M$37=$N$12),"D","") &amp; IF(AND($H27=$Q$12,M$37=$P$12),"E","")</f>
        <v>#N/A</v>
      </c>
      <c r="N27" s="115"/>
      <c r="O27" s="114" t="e">
        <f>IF(AND($H27=$I$12,O$37=$H$12),"A","") &amp; IF(AND($H27=$K$12,O$37=$J$12),"B","") &amp; IF(AND($H27=$M$12,O$37=$L$12),"C","") &amp; IF(AND($H27=$O$12,O$37=$N$12),"D","") &amp; IF(AND($H27=$Q$12,O$37=$P$12),"E","")</f>
        <v>#N/A</v>
      </c>
      <c r="P27" s="115"/>
      <c r="Q27" s="114" t="e">
        <f>IF(AND($H27=$I$12,Q$37=$H$12),"A","") &amp; IF(AND($H27=$K$12,Q$37=$J$12),"B","") &amp; IF(AND($H27=$M$12,Q$37=$L$12),"C","") &amp; IF(AND($H27=$O$12,Q$37=$N$12),"D","") &amp; IF(AND($H27=$Q$12,Q$37=$P$12),"E","")</f>
        <v>#N/A</v>
      </c>
      <c r="R27" s="115"/>
      <c r="S27" s="114" t="e">
        <f>IF(AND($H27=$I$12,S$37=$H$12),"A","") &amp; IF(AND($H27=$K$12,S$37=$J$12),"B","") &amp; IF(AND($H27=$M$12,S$37=$L$12),"C","") &amp; IF(AND($H27=$O$12,S$37=$N$12),"D","") &amp; IF(AND($H27=$Q$12,S$37=$P$12),"E","")</f>
        <v>#N/A</v>
      </c>
      <c r="T27" s="115"/>
      <c r="U27" s="114" t="e">
        <f>IF(AND($H27=$I$12,U$37=$H$12),"A","") &amp; IF(AND($H27=$K$12,U$37=$J$12),"B","") &amp; IF(AND($H27=$M$12,U$37=$L$12),"C","") &amp; IF(AND($H27=$O$12,U$37=$N$12),"D","") &amp; IF(AND($H27=$Q$12,U$37=$P$12),"E","")</f>
        <v>#N/A</v>
      </c>
      <c r="V27" s="115"/>
      <c r="W27" s="114" t="e">
        <f>IF(AND($H27=$I$12,W$37=$H$12),"A","") &amp; IF(AND($H27=$K$12,W$37=$J$12),"B","") &amp; IF(AND($H27=$M$12,W$37=$L$12),"C","") &amp; IF(AND($H27=$O$12,W$37=$N$12),"D","") &amp; IF(AND($H27=$Q$12,W$37=$P$12),"E","")</f>
        <v>#N/A</v>
      </c>
      <c r="X27" s="115"/>
      <c r="Y27" s="114" t="e">
        <f>IF(AND($H27=$I$12,Y$37=$H$12),"A","") &amp; IF(AND($H27=$K$12,Y$37=$J$12),"B","") &amp; IF(AND($H27=$M$12,Y$37=$L$12),"C","") &amp; IF(AND($H27=$O$12,Y$37=$N$12),"D","") &amp; IF(AND($H27=$Q$12,Y$37=$P$12),"E","")</f>
        <v>#N/A</v>
      </c>
      <c r="Z27" s="116"/>
    </row>
    <row r="28" spans="1:29" x14ac:dyDescent="0.3">
      <c r="A28" s="40">
        <v>5</v>
      </c>
      <c r="B28" s="41">
        <f t="shared" si="17"/>
        <v>54</v>
      </c>
      <c r="C28" s="39">
        <f>VLOOKUP(B28,Eingaben!$A:$C,3,FALSE)</f>
        <v>0</v>
      </c>
      <c r="D28" s="40">
        <f t="shared" si="0"/>
        <v>50</v>
      </c>
      <c r="E28" s="40" t="s">
        <v>18</v>
      </c>
      <c r="F28" s="40"/>
      <c r="H28" s="123"/>
      <c r="I28" s="125"/>
      <c r="J28" s="115"/>
      <c r="K28" s="115"/>
      <c r="L28" s="115"/>
      <c r="M28" s="115"/>
      <c r="N28" s="115"/>
      <c r="O28" s="115"/>
      <c r="P28" s="115"/>
      <c r="Q28" s="115"/>
      <c r="R28" s="115"/>
      <c r="S28" s="115"/>
      <c r="T28" s="115"/>
      <c r="U28" s="115"/>
      <c r="V28" s="115"/>
      <c r="W28" s="115"/>
      <c r="X28" s="115"/>
      <c r="Y28" s="115"/>
      <c r="Z28" s="116"/>
    </row>
    <row r="29" spans="1:29" x14ac:dyDescent="0.3">
      <c r="A29" s="40">
        <v>5</v>
      </c>
      <c r="B29" s="41">
        <f t="shared" si="17"/>
        <v>55</v>
      </c>
      <c r="C29" s="39">
        <f>VLOOKUP(B29,Eingaben!$A:$C,3,FALSE)</f>
        <v>0</v>
      </c>
      <c r="D29" s="40">
        <f t="shared" si="0"/>
        <v>50</v>
      </c>
      <c r="E29" s="40" t="s">
        <v>22</v>
      </c>
      <c r="F29" s="40"/>
      <c r="H29" s="122">
        <v>4</v>
      </c>
      <c r="I29" s="128" t="e">
        <f>IF(AND($H29=$I$12,I$37=$H$12),"A","") &amp; IF(AND($H29=$K$12,I$37=$J$12),"B","") &amp; IF(AND($H29=$M$12,I$37=$L$12),"C","") &amp; IF(AND($H29=$O$12,I$37=$N$12),"D","") &amp; IF(AND($H29=$Q$12,I$37=$P$12),"E","")</f>
        <v>#N/A</v>
      </c>
      <c r="J29" s="115"/>
      <c r="K29" s="114" t="e">
        <f>IF(AND($H29=$I$12,K$37=$H$12),"A","") &amp; IF(AND($H29=$K$12,K$37=$J$12),"B","") &amp; IF(AND($H29=$M$12,K$37=$L$12),"C","") &amp; IF(AND($H29=$O$12,K$37=$N$12),"D","") &amp; IF(AND($H29=$Q$12,K$37=$P$12),"E","")</f>
        <v>#N/A</v>
      </c>
      <c r="L29" s="115"/>
      <c r="M29" s="114" t="e">
        <f>IF(AND($H29=$I$12,M$37=$H$12),"A","") &amp; IF(AND($H29=$K$12,M$37=$J$12),"B","") &amp; IF(AND($H29=$M$12,M$37=$L$12),"C","") &amp; IF(AND($H29=$O$12,M$37=$N$12),"D","") &amp; IF(AND($H29=$Q$12,M$37=$P$12),"E","")</f>
        <v>#N/A</v>
      </c>
      <c r="N29" s="115"/>
      <c r="O29" s="114" t="e">
        <f>IF(AND($H29=$I$12,O$37=$H$12),"A","") &amp; IF(AND($H29=$K$12,O$37=$J$12),"B","") &amp; IF(AND($H29=$M$12,O$37=$L$12),"C","") &amp; IF(AND($H29=$O$12,O$37=$N$12),"D","") &amp; IF(AND($H29=$Q$12,O$37=$P$12),"E","")</f>
        <v>#N/A</v>
      </c>
      <c r="P29" s="115"/>
      <c r="Q29" s="114" t="e">
        <f>IF(AND($H29=$I$12,Q$37=$H$12),"A","") &amp; IF(AND($H29=$K$12,Q$37=$J$12),"B","") &amp; IF(AND($H29=$M$12,Q$37=$L$12),"C","") &amp; IF(AND($H29=$O$12,Q$37=$N$12),"D","") &amp; IF(AND($H29=$Q$12,Q$37=$P$12),"E","")</f>
        <v>#N/A</v>
      </c>
      <c r="R29" s="115"/>
      <c r="S29" s="114" t="e">
        <f>IF(AND($H29=$I$12,S$37=$H$12),"A","") &amp; IF(AND($H29=$K$12,S$37=$J$12),"B","") &amp; IF(AND($H29=$M$12,S$37=$L$12),"C","") &amp; IF(AND($H29=$O$12,S$37=$N$12),"D","") &amp; IF(AND($H29=$Q$12,S$37=$P$12),"E","")</f>
        <v>#N/A</v>
      </c>
      <c r="T29" s="115"/>
      <c r="U29" s="114" t="e">
        <f>IF(AND($H29=$I$12,U$37=$H$12),"A","") &amp; IF(AND($H29=$K$12,U$37=$J$12),"B","") &amp; IF(AND($H29=$M$12,U$37=$L$12),"C","") &amp; IF(AND($H29=$O$12,U$37=$N$12),"D","") &amp; IF(AND($H29=$Q$12,U$37=$P$12),"E","")</f>
        <v>#N/A</v>
      </c>
      <c r="V29" s="115"/>
      <c r="W29" s="114" t="e">
        <f>IF(AND($H29=$I$12,W$37=$H$12),"A","") &amp; IF(AND($H29=$K$12,W$37=$J$12),"B","") &amp; IF(AND($H29=$M$12,W$37=$L$12),"C","") &amp; IF(AND($H29=$O$12,W$37=$N$12),"D","") &amp; IF(AND($H29=$Q$12,W$37=$P$12),"E","")</f>
        <v>#N/A</v>
      </c>
      <c r="X29" s="115"/>
      <c r="Y29" s="114" t="e">
        <f>IF(AND($H29=$I$12,Y$37=$H$12),"A","") &amp; IF(AND($H29=$K$12,Y$37=$J$12),"B","") &amp; IF(AND($H29=$M$12,Y$37=$L$12),"C","") &amp; IF(AND($H29=$O$12,Y$37=$N$12),"D","") &amp; IF(AND($H29=$Q$12,Y$37=$P$12),"E","")</f>
        <v>#N/A</v>
      </c>
      <c r="Z29" s="116"/>
      <c r="AB29" s="4"/>
      <c r="AC29" s="4"/>
    </row>
    <row r="30" spans="1:29" x14ac:dyDescent="0.3">
      <c r="A30" s="40">
        <v>6</v>
      </c>
      <c r="B30" s="41">
        <v>61</v>
      </c>
      <c r="C30" s="39">
        <f>VLOOKUP(B30,Eingaben!$A:$C,3,FALSE)</f>
        <v>0</v>
      </c>
      <c r="D30" s="40">
        <f t="shared" si="0"/>
        <v>60</v>
      </c>
      <c r="E30" s="40" t="s">
        <v>18</v>
      </c>
      <c r="F30" s="40"/>
      <c r="H30" s="123"/>
      <c r="I30" s="125"/>
      <c r="J30" s="115"/>
      <c r="K30" s="115"/>
      <c r="L30" s="115"/>
      <c r="M30" s="115"/>
      <c r="N30" s="115"/>
      <c r="O30" s="115"/>
      <c r="P30" s="115"/>
      <c r="Q30" s="115"/>
      <c r="R30" s="115"/>
      <c r="S30" s="115"/>
      <c r="T30" s="115"/>
      <c r="U30" s="115"/>
      <c r="V30" s="115"/>
      <c r="W30" s="115"/>
      <c r="X30" s="115"/>
      <c r="Y30" s="115"/>
      <c r="Z30" s="116"/>
      <c r="AB30" s="4"/>
      <c r="AC30" s="4"/>
    </row>
    <row r="31" spans="1:29" x14ac:dyDescent="0.3">
      <c r="A31" s="40">
        <v>6</v>
      </c>
      <c r="B31" s="41">
        <f>B30+1</f>
        <v>62</v>
      </c>
      <c r="C31" s="39">
        <f>VLOOKUP(B31,Eingaben!$A:$C,3,FALSE)</f>
        <v>0</v>
      </c>
      <c r="D31" s="40">
        <f t="shared" si="0"/>
        <v>60</v>
      </c>
      <c r="E31" s="40" t="s">
        <v>21</v>
      </c>
      <c r="F31" s="40"/>
      <c r="H31" s="122">
        <v>3</v>
      </c>
      <c r="I31" s="128" t="e">
        <f>IF(AND($H31=$I$12,I$37=$H$12),"A","") &amp; IF(AND($H31=$K$12,I$37=$J$12),"B","") &amp; IF(AND($H31=$M$12,I$37=$L$12),"C","") &amp; IF(AND($H31=$O$12,I$37=$N$12),"D","") &amp; IF(AND($H31=$Q$12,I$37=$P$12),"E","")</f>
        <v>#N/A</v>
      </c>
      <c r="J31" s="115"/>
      <c r="K31" s="114" t="e">
        <f>IF(AND($H31=$I$12,K$37=$H$12),"A","") &amp; IF(AND($H31=$K$12,K$37=$J$12),"B","") &amp; IF(AND($H31=$M$12,K$37=$L$12),"C","") &amp; IF(AND($H31=$O$12,K$37=$N$12),"D","") &amp; IF(AND($H31=$Q$12,K$37=$P$12),"E","")</f>
        <v>#N/A</v>
      </c>
      <c r="L31" s="115"/>
      <c r="M31" s="114" t="e">
        <f>IF(AND($H31=$I$12,M$37=$H$12),"A","") &amp; IF(AND($H31=$K$12,M$37=$J$12),"B","") &amp; IF(AND($H31=$M$12,M$37=$L$12),"C","") &amp; IF(AND($H31=$O$12,M$37=$N$12),"D","") &amp; IF(AND($H31=$Q$12,M$37=$P$12),"E","")</f>
        <v>#N/A</v>
      </c>
      <c r="N31" s="115"/>
      <c r="O31" s="114" t="e">
        <f>IF(AND($H31=$I$12,O$37=$H$12),"A","") &amp; IF(AND($H31=$K$12,O$37=$J$12),"B","") &amp; IF(AND($H31=$M$12,O$37=$L$12),"C","") &amp; IF(AND($H31=$O$12,O$37=$N$12),"D","") &amp; IF(AND($H31=$Q$12,O$37=$P$12),"E","")</f>
        <v>#N/A</v>
      </c>
      <c r="P31" s="115"/>
      <c r="Q31" s="114" t="e">
        <f>IF(AND($H31=$I$12,Q$37=$H$12),"A","") &amp; IF(AND($H31=$K$12,Q$37=$J$12),"B","") &amp; IF(AND($H31=$M$12,Q$37=$L$12),"C","") &amp; IF(AND($H31=$O$12,Q$37=$N$12),"D","") &amp; IF(AND($H31=$Q$12,Q$37=$P$12),"E","")</f>
        <v>#N/A</v>
      </c>
      <c r="R31" s="115"/>
      <c r="S31" s="114" t="e">
        <f>IF(AND($H31=$I$12,S$37=$H$12),"A","") &amp; IF(AND($H31=$K$12,S$37=$J$12),"B","") &amp; IF(AND($H31=$M$12,S$37=$L$12),"C","") &amp; IF(AND($H31=$O$12,S$37=$N$12),"D","") &amp; IF(AND($H31=$Q$12,S$37=$P$12),"E","")</f>
        <v>#N/A</v>
      </c>
      <c r="T31" s="115"/>
      <c r="U31" s="114" t="e">
        <f>IF(AND($H31=$I$12,U$37=$H$12),"A","") &amp; IF(AND($H31=$K$12,U$37=$J$12),"B","") &amp; IF(AND($H31=$M$12,U$37=$L$12),"C","") &amp; IF(AND($H31=$O$12,U$37=$N$12),"D","") &amp; IF(AND($H31=$Q$12,U$37=$P$12),"E","")</f>
        <v>#N/A</v>
      </c>
      <c r="V31" s="115"/>
      <c r="W31" s="114" t="e">
        <f>IF(AND($H31=$I$12,W$37=$H$12),"A","") &amp; IF(AND($H31=$K$12,W$37=$J$12),"B","") &amp; IF(AND($H31=$M$12,W$37=$L$12),"C","") &amp; IF(AND($H31=$O$12,W$37=$N$12),"D","") &amp; IF(AND($H31=$Q$12,W$37=$P$12),"E","")</f>
        <v>#N/A</v>
      </c>
      <c r="X31" s="115"/>
      <c r="Y31" s="114" t="e">
        <f>IF(AND($H31=$I$12,Y$37=$H$12),"A","") &amp; IF(AND($H31=$K$12,Y$37=$J$12),"B","") &amp; IF(AND($H31=$M$12,Y$37=$L$12),"C","") &amp; IF(AND($H31=$O$12,Y$37=$N$12),"D","") &amp; IF(AND($H31=$Q$12,Y$37=$P$12),"E","")</f>
        <v>#N/A</v>
      </c>
      <c r="Z31" s="116"/>
      <c r="AB31" s="4"/>
      <c r="AC31" s="4"/>
    </row>
    <row r="32" spans="1:29" x14ac:dyDescent="0.3">
      <c r="A32" s="40">
        <v>6</v>
      </c>
      <c r="B32" s="41">
        <f t="shared" ref="B32:B34" si="18">B31+1</f>
        <v>63</v>
      </c>
      <c r="C32" s="39">
        <f>VLOOKUP(B32,Eingaben!$A:$C,3,FALSE)</f>
        <v>0</v>
      </c>
      <c r="D32" s="40">
        <f t="shared" si="0"/>
        <v>60</v>
      </c>
      <c r="E32" s="40" t="s">
        <v>22</v>
      </c>
      <c r="F32" s="40"/>
      <c r="H32" s="123"/>
      <c r="I32" s="125"/>
      <c r="J32" s="115"/>
      <c r="K32" s="115"/>
      <c r="L32" s="115"/>
      <c r="M32" s="115"/>
      <c r="N32" s="115"/>
      <c r="O32" s="115"/>
      <c r="P32" s="115"/>
      <c r="Q32" s="115"/>
      <c r="R32" s="115"/>
      <c r="S32" s="115"/>
      <c r="T32" s="115"/>
      <c r="U32" s="115"/>
      <c r="V32" s="115"/>
      <c r="W32" s="115"/>
      <c r="X32" s="115"/>
      <c r="Y32" s="115"/>
      <c r="Z32" s="116"/>
      <c r="AB32" s="4"/>
      <c r="AC32" s="4"/>
    </row>
    <row r="33" spans="1:29" x14ac:dyDescent="0.3">
      <c r="A33" s="40">
        <v>6</v>
      </c>
      <c r="B33" s="41">
        <f t="shared" si="18"/>
        <v>64</v>
      </c>
      <c r="C33" s="39">
        <f>VLOOKUP(B33,Eingaben!$A:$C,3,FALSE)</f>
        <v>0</v>
      </c>
      <c r="D33" s="40">
        <f t="shared" si="0"/>
        <v>60</v>
      </c>
      <c r="E33" s="40" t="s">
        <v>20</v>
      </c>
      <c r="F33" s="40"/>
      <c r="H33" s="122">
        <v>2</v>
      </c>
      <c r="I33" s="128" t="e">
        <f>IF(AND($H33=$I$12,I$37=$H$12),"A","") &amp; IF(AND($H33=$K$12,I$37=$J$12),"B","") &amp; IF(AND($H33=$M$12,I$37=$L$12),"C","") &amp; IF(AND($H33=$O$12,I$37=$N$12),"D","") &amp; IF(AND($H33=$Q$12,I$37=$P$12),"E","")</f>
        <v>#N/A</v>
      </c>
      <c r="J33" s="115"/>
      <c r="K33" s="114" t="e">
        <f>IF(AND($H33=$I$12,K$37=$H$12),"A","") &amp; IF(AND($H33=$K$12,K$37=$J$12),"B","") &amp; IF(AND($H33=$M$12,K$37=$L$12),"C","") &amp; IF(AND($H33=$O$12,K$37=$N$12),"D","") &amp; IF(AND($H33=$Q$12,K$37=$P$12),"E","")</f>
        <v>#N/A</v>
      </c>
      <c r="L33" s="115"/>
      <c r="M33" s="114" t="e">
        <f>IF(AND($H33=$I$12,M$37=$H$12),"A","") &amp; IF(AND($H33=$K$12,M$37=$J$12),"B","") &amp; IF(AND($H33=$M$12,M$37=$L$12),"C","") &amp; IF(AND($H33=$O$12,M$37=$N$12),"D","") &amp; IF(AND($H33=$Q$12,M$37=$P$12),"E","")</f>
        <v>#N/A</v>
      </c>
      <c r="N33" s="115"/>
      <c r="O33" s="114" t="e">
        <f>IF(AND($H33=$I$12,O$37=$H$12),"A","") &amp; IF(AND($H33=$K$12,O$37=$J$12),"B","") &amp; IF(AND($H33=$M$12,O$37=$L$12),"C","") &amp; IF(AND($H33=$O$12,O$37=$N$12),"D","") &amp; IF(AND($H33=$Q$12,O$37=$P$12),"E","")</f>
        <v>#N/A</v>
      </c>
      <c r="P33" s="115"/>
      <c r="Q33" s="114" t="e">
        <f>IF(AND($H33=$I$12,Q$37=$H$12),"A","") &amp; IF(AND($H33=$K$12,Q$37=$J$12),"B","") &amp; IF(AND($H33=$M$12,Q$37=$L$12),"C","") &amp; IF(AND($H33=$O$12,Q$37=$N$12),"D","") &amp; IF(AND($H33=$Q$12,Q$37=$P$12),"E","")</f>
        <v>#N/A</v>
      </c>
      <c r="R33" s="115"/>
      <c r="S33" s="114" t="e">
        <f>IF(AND($H33=$I$12,S$37=$H$12),"A","") &amp; IF(AND($H33=$K$12,S$37=$J$12),"B","") &amp; IF(AND($H33=$M$12,S$37=$L$12),"C","") &amp; IF(AND($H33=$O$12,S$37=$N$12),"D","") &amp; IF(AND($H33=$Q$12,S$37=$P$12),"E","")</f>
        <v>#N/A</v>
      </c>
      <c r="T33" s="115"/>
      <c r="U33" s="114" t="e">
        <f>IF(AND($H33=$I$12,U$37=$H$12),"A","") &amp; IF(AND($H33=$K$12,U$37=$J$12),"B","") &amp; IF(AND($H33=$M$12,U$37=$L$12),"C","") &amp; IF(AND($H33=$O$12,U$37=$N$12),"D","") &amp; IF(AND($H33=$Q$12,U$37=$P$12),"E","")</f>
        <v>#N/A</v>
      </c>
      <c r="V33" s="115"/>
      <c r="W33" s="114" t="e">
        <f>IF(AND($H33=$I$12,W$37=$H$12),"A","") &amp; IF(AND($H33=$K$12,W$37=$J$12),"B","") &amp; IF(AND($H33=$M$12,W$37=$L$12),"C","") &amp; IF(AND($H33=$O$12,W$37=$N$12),"D","") &amp; IF(AND($H33=$Q$12,W$37=$P$12),"E","")</f>
        <v>#N/A</v>
      </c>
      <c r="X33" s="115"/>
      <c r="Y33" s="114" t="e">
        <f>IF(AND($H33=$I$12,Y$37=$H$12),"A","") &amp; IF(AND($H33=$K$12,Y$37=$J$12),"B","") &amp; IF(AND($H33=$M$12,Y$37=$L$12),"C","") &amp; IF(AND($H33=$O$12,Y$37=$N$12),"D","") &amp; IF(AND($H33=$Q$12,Y$37=$P$12),"E","")</f>
        <v>#N/A</v>
      </c>
      <c r="Z33" s="116"/>
      <c r="AB33" s="4"/>
      <c r="AC33" s="4"/>
    </row>
    <row r="34" spans="1:29" x14ac:dyDescent="0.3">
      <c r="A34" s="40">
        <v>6</v>
      </c>
      <c r="B34" s="41">
        <f t="shared" si="18"/>
        <v>65</v>
      </c>
      <c r="C34" s="39">
        <f>VLOOKUP(B34,Eingaben!$A:$C,3,FALSE)</f>
        <v>0</v>
      </c>
      <c r="D34" s="40">
        <f t="shared" si="0"/>
        <v>60</v>
      </c>
      <c r="E34" s="40" t="s">
        <v>19</v>
      </c>
      <c r="F34" s="40"/>
      <c r="H34" s="123"/>
      <c r="I34" s="125"/>
      <c r="J34" s="115"/>
      <c r="K34" s="115"/>
      <c r="L34" s="115"/>
      <c r="M34" s="115"/>
      <c r="N34" s="115"/>
      <c r="O34" s="115"/>
      <c r="P34" s="115"/>
      <c r="Q34" s="115"/>
      <c r="R34" s="115"/>
      <c r="S34" s="115"/>
      <c r="T34" s="115"/>
      <c r="U34" s="115"/>
      <c r="V34" s="115"/>
      <c r="W34" s="115"/>
      <c r="X34" s="115"/>
      <c r="Y34" s="115"/>
      <c r="Z34" s="116"/>
    </row>
    <row r="35" spans="1:29" x14ac:dyDescent="0.3">
      <c r="H35" s="122">
        <v>1</v>
      </c>
      <c r="I35" s="128" t="e">
        <f>IF(AND($H35=$I$12,I$37=$H$12),"A","") &amp; IF(AND($H35=$K$12,I$37=$J$12),"B","") &amp; IF(AND($H35=$M$12,I$37=$L$12),"C","") &amp; IF(AND($H35=$O$12,I$37=$N$12),"D","") &amp; IF(AND($H35=$Q$12,I$37=$P$12),"E","")</f>
        <v>#N/A</v>
      </c>
      <c r="J35" s="115"/>
      <c r="K35" s="114" t="e">
        <f>IF(AND($H35=$I$12,K$37=$H$12),"A","") &amp; IF(AND($H35=$K$12,K$37=$J$12),"B","") &amp; IF(AND($H35=$M$12,K$37=$L$12),"C","") &amp; IF(AND($H35=$O$12,K$37=$N$12),"D","") &amp; IF(AND($H35=$Q$12,K$37=$P$12),"E","")</f>
        <v>#N/A</v>
      </c>
      <c r="L35" s="115"/>
      <c r="M35" s="114" t="e">
        <f>IF(AND($H35=$I$12,M$37=$H$12),"A","") &amp; IF(AND($H35=$K$12,M$37=$J$12),"B","") &amp; IF(AND($H35=$M$12,M$37=$L$12),"C","") &amp; IF(AND($H35=$O$12,M$37=$N$12),"D","") &amp; IF(AND($H35=$Q$12,M$37=$P$12),"E","")</f>
        <v>#N/A</v>
      </c>
      <c r="N35" s="115"/>
      <c r="O35" s="114" t="e">
        <f>IF(AND($H35=$I$12,O$37=$H$12),"A","") &amp; IF(AND($H35=$K$12,O$37=$J$12),"B","") &amp; IF(AND($H35=$M$12,O$37=$L$12),"C","") &amp; IF(AND($H35=$O$12,O$37=$N$12),"D","") &amp; IF(AND($H35=$Q$12,O$37=$P$12),"E","")</f>
        <v>#N/A</v>
      </c>
      <c r="P35" s="115"/>
      <c r="Q35" s="114" t="e">
        <f>IF(AND($H35=$I$12,Q$37=$H$12),"A","") &amp; IF(AND($H35=$K$12,Q$37=$J$12),"B","") &amp; IF(AND($H35=$M$12,Q$37=$L$12),"C","") &amp; IF(AND($H35=$O$12,Q$37=$N$12),"D","") &amp; IF(AND($H35=$Q$12,Q$37=$P$12),"E","")</f>
        <v>#N/A</v>
      </c>
      <c r="R35" s="115"/>
      <c r="S35" s="114" t="e">
        <f>IF(AND($H35=$I$12,S$37=$H$12),"A","") &amp; IF(AND($H35=$K$12,S$37=$J$12),"B","") &amp; IF(AND($H35=$M$12,S$37=$L$12),"C","") &amp; IF(AND($H35=$O$12,S$37=$N$12),"D","") &amp; IF(AND($H35=$Q$12,S$37=$P$12),"E","")</f>
        <v>#N/A</v>
      </c>
      <c r="T35" s="115"/>
      <c r="U35" s="114" t="e">
        <f>IF(AND($H35=$I$12,U$37=$H$12),"A","") &amp; IF(AND($H35=$K$12,U$37=$J$12),"B","") &amp; IF(AND($H35=$M$12,U$37=$L$12),"C","") &amp; IF(AND($H35=$O$12,U$37=$N$12),"D","") &amp; IF(AND($H35=$Q$12,U$37=$P$12),"E","")</f>
        <v>#N/A</v>
      </c>
      <c r="V35" s="115"/>
      <c r="W35" s="114" t="e">
        <f>IF(AND($H35=$I$12,W$37=$H$12),"A","") &amp; IF(AND($H35=$K$12,W$37=$J$12),"B","") &amp; IF(AND($H35=$M$12,W$37=$L$12),"C","") &amp; IF(AND($H35=$O$12,W$37=$N$12),"D","") &amp; IF(AND($H35=$Q$12,W$37=$P$12),"E","")</f>
        <v>#N/A</v>
      </c>
      <c r="X35" s="115"/>
      <c r="Y35" s="114" t="e">
        <f>IF(AND($H35=$I$12,Y$37=$H$12),"A","") &amp; IF(AND($H35=$K$12,Y$37=$J$12),"B","") &amp; IF(AND($H35=$M$12,Y$37=$L$12),"C","") &amp; IF(AND($H35=$O$12,Y$37=$N$12),"D","") &amp; IF(AND($H35=$Q$12,Y$37=$P$12),"E","")</f>
        <v>#N/A</v>
      </c>
      <c r="Z35" s="116"/>
    </row>
    <row r="36" spans="1:29" x14ac:dyDescent="0.3">
      <c r="H36" s="123"/>
      <c r="I36" s="131"/>
      <c r="J36" s="120"/>
      <c r="K36" s="120"/>
      <c r="L36" s="120"/>
      <c r="M36" s="120"/>
      <c r="N36" s="120"/>
      <c r="O36" s="120"/>
      <c r="P36" s="120"/>
      <c r="Q36" s="120"/>
      <c r="R36" s="120"/>
      <c r="S36" s="120"/>
      <c r="T36" s="120"/>
      <c r="U36" s="120"/>
      <c r="V36" s="120"/>
      <c r="W36" s="120"/>
      <c r="X36" s="120"/>
      <c r="Y36" s="120"/>
      <c r="Z36" s="121"/>
    </row>
    <row r="37" spans="1:29" x14ac:dyDescent="0.3">
      <c r="G37" s="4"/>
      <c r="H37" s="9"/>
      <c r="I37" s="126">
        <v>1</v>
      </c>
      <c r="J37" s="127"/>
      <c r="K37" s="126">
        <v>2</v>
      </c>
      <c r="L37" s="127">
        <v>4</v>
      </c>
      <c r="M37" s="126">
        <v>3</v>
      </c>
      <c r="N37" s="127">
        <v>6</v>
      </c>
      <c r="O37" s="126">
        <v>4</v>
      </c>
      <c r="P37" s="127">
        <v>8</v>
      </c>
      <c r="Q37" s="126">
        <v>5</v>
      </c>
      <c r="R37" s="127"/>
      <c r="S37" s="126">
        <v>6</v>
      </c>
      <c r="T37" s="127"/>
      <c r="U37" s="126">
        <v>7</v>
      </c>
      <c r="V37" s="127"/>
      <c r="W37" s="126">
        <v>8</v>
      </c>
      <c r="X37" s="127"/>
      <c r="Y37" s="126">
        <v>9</v>
      </c>
      <c r="Z37" s="127"/>
    </row>
    <row r="38" spans="1:29" x14ac:dyDescent="0.3">
      <c r="H38" s="3"/>
      <c r="J38" s="3"/>
      <c r="K38" s="3"/>
      <c r="L38" s="3"/>
      <c r="M38" s="101" t="s">
        <v>72</v>
      </c>
      <c r="N38" s="3"/>
      <c r="O38" s="3"/>
      <c r="P38" s="3"/>
      <c r="R38" s="4"/>
      <c r="Z38" s="19" t="s">
        <v>66</v>
      </c>
    </row>
    <row r="39" spans="1:29" x14ac:dyDescent="0.3">
      <c r="H39" s="3"/>
      <c r="I39" s="3"/>
      <c r="J39" s="3"/>
      <c r="K39" s="3"/>
      <c r="L39" s="3"/>
      <c r="M39" s="3"/>
      <c r="N39" s="3"/>
      <c r="O39" s="3"/>
      <c r="P39" s="3"/>
      <c r="R39" s="4"/>
      <c r="Z39" s="19"/>
    </row>
    <row r="40" spans="1:29" x14ac:dyDescent="0.3">
      <c r="G40" s="7" t="s">
        <v>68</v>
      </c>
      <c r="H40" s="10"/>
      <c r="I40" s="3"/>
      <c r="J40" s="3"/>
      <c r="K40" s="3"/>
      <c r="L40" s="3"/>
      <c r="M40" s="3"/>
      <c r="N40" s="3"/>
      <c r="O40" s="3"/>
      <c r="P40" s="3"/>
      <c r="Q40" s="3"/>
      <c r="R40" s="4"/>
    </row>
    <row r="41" spans="1:29" x14ac:dyDescent="0.3">
      <c r="G41" s="98" t="s">
        <v>67</v>
      </c>
      <c r="H41" s="99"/>
      <c r="R41" s="5"/>
    </row>
  </sheetData>
  <sheetProtection algorithmName="SHA-512" hashValue="uuUnEprfSp1MR3/dMKOF+vfbrAVrGn0aMNJ4HhqkeDuHgOwqNTBsxUXG1WCVVPIugfq9CqTgLkMO4zekDlFteg==" saltValue="1grRuJWuI/ZLhJwdTlcaKQ==" spinCount="100000" sheet="1" objects="1" scenarios="1"/>
  <mergeCells count="112">
    <mergeCell ref="U37:V37"/>
    <mergeCell ref="W37:X37"/>
    <mergeCell ref="Y37:Z37"/>
    <mergeCell ref="G1:AA1"/>
    <mergeCell ref="H35:H36"/>
    <mergeCell ref="I35:J36"/>
    <mergeCell ref="K35:L36"/>
    <mergeCell ref="M35:N36"/>
    <mergeCell ref="O35:P36"/>
    <mergeCell ref="H33:H34"/>
    <mergeCell ref="I33:J34"/>
    <mergeCell ref="K33:L34"/>
    <mergeCell ref="M33:N34"/>
    <mergeCell ref="O33:P34"/>
    <mergeCell ref="H31:H32"/>
    <mergeCell ref="I31:J32"/>
    <mergeCell ref="K31:L32"/>
    <mergeCell ref="M31:N32"/>
    <mergeCell ref="O31:P32"/>
    <mergeCell ref="H29:H30"/>
    <mergeCell ref="I29:J30"/>
    <mergeCell ref="K29:L30"/>
    <mergeCell ref="M29:N30"/>
    <mergeCell ref="O29:P30"/>
    <mergeCell ref="K23:L24"/>
    <mergeCell ref="M23:N24"/>
    <mergeCell ref="O23:P24"/>
    <mergeCell ref="H21:H22"/>
    <mergeCell ref="I21:J22"/>
    <mergeCell ref="K21:L22"/>
    <mergeCell ref="M21:N22"/>
    <mergeCell ref="O21:P22"/>
    <mergeCell ref="H27:H28"/>
    <mergeCell ref="I27:J28"/>
    <mergeCell ref="K27:L28"/>
    <mergeCell ref="M27:N28"/>
    <mergeCell ref="O27:P28"/>
    <mergeCell ref="H25:H26"/>
    <mergeCell ref="I25:J26"/>
    <mergeCell ref="K25:L26"/>
    <mergeCell ref="M25:N26"/>
    <mergeCell ref="O25:P26"/>
    <mergeCell ref="H19:H20"/>
    <mergeCell ref="I19:J20"/>
    <mergeCell ref="K19:L20"/>
    <mergeCell ref="M19:N20"/>
    <mergeCell ref="O19:P20"/>
    <mergeCell ref="S19:T20"/>
    <mergeCell ref="U19:V20"/>
    <mergeCell ref="I37:J37"/>
    <mergeCell ref="K37:L37"/>
    <mergeCell ref="M37:N37"/>
    <mergeCell ref="O37:P37"/>
    <mergeCell ref="Q37:R37"/>
    <mergeCell ref="S37:T37"/>
    <mergeCell ref="Q35:R36"/>
    <mergeCell ref="S35:T36"/>
    <mergeCell ref="U35:V36"/>
    <mergeCell ref="Q29:R30"/>
    <mergeCell ref="S29:T30"/>
    <mergeCell ref="U29:V30"/>
    <mergeCell ref="Q23:R24"/>
    <mergeCell ref="S23:T24"/>
    <mergeCell ref="U23:V24"/>
    <mergeCell ref="H23:H24"/>
    <mergeCell ref="I23:J24"/>
    <mergeCell ref="W35:X36"/>
    <mergeCell ref="Y35:Z36"/>
    <mergeCell ref="Q33:R34"/>
    <mergeCell ref="S33:T34"/>
    <mergeCell ref="U33:V34"/>
    <mergeCell ref="W33:X34"/>
    <mergeCell ref="Y33:Z34"/>
    <mergeCell ref="Q31:R32"/>
    <mergeCell ref="S31:T32"/>
    <mergeCell ref="U31:V32"/>
    <mergeCell ref="W31:X32"/>
    <mergeCell ref="Y31:Z32"/>
    <mergeCell ref="W29:X30"/>
    <mergeCell ref="Y29:Z30"/>
    <mergeCell ref="Q27:R28"/>
    <mergeCell ref="S27:T28"/>
    <mergeCell ref="U27:V28"/>
    <mergeCell ref="W27:X28"/>
    <mergeCell ref="Y27:Z28"/>
    <mergeCell ref="Q25:R26"/>
    <mergeCell ref="S25:T26"/>
    <mergeCell ref="U25:V26"/>
    <mergeCell ref="W25:X26"/>
    <mergeCell ref="Y25:Z26"/>
    <mergeCell ref="W23:X24"/>
    <mergeCell ref="Y23:Z24"/>
    <mergeCell ref="Q21:R22"/>
    <mergeCell ref="S21:T22"/>
    <mergeCell ref="U21:V22"/>
    <mergeCell ref="W21:X22"/>
    <mergeCell ref="Y21:Z22"/>
    <mergeCell ref="Q19:R20"/>
    <mergeCell ref="W19:X20"/>
    <mergeCell ref="Y19:Z20"/>
    <mergeCell ref="H3:I3"/>
    <mergeCell ref="J3:K3"/>
    <mergeCell ref="L3:M3"/>
    <mergeCell ref="N3:O3"/>
    <mergeCell ref="P3:Q3"/>
    <mergeCell ref="R4:S4"/>
    <mergeCell ref="S12:Z14"/>
    <mergeCell ref="H14:I14"/>
    <mergeCell ref="J14:K14"/>
    <mergeCell ref="L14:M14"/>
    <mergeCell ref="N14:O14"/>
    <mergeCell ref="P14:Q14"/>
  </mergeCells>
  <conditionalFormatting sqref="I19">
    <cfRule type="expression" dxfId="3" priority="4">
      <formula>IF(LEN(I19)&gt;0,1,0)</formula>
    </cfRule>
  </conditionalFormatting>
  <conditionalFormatting sqref="K19 M19 O19 Q19 S19 U19 W19 Y19">
    <cfRule type="expression" dxfId="2" priority="3">
      <formula>IF(LEN(K19)&gt;0,1,0)</formula>
    </cfRule>
  </conditionalFormatting>
  <conditionalFormatting sqref="I21 I23 I25 I27 I29 I31 I33 K21 K23 K25 K27 K29 K31 K33 M21 M23 M25 M27 M29 M31 M33 O21 O23 O25 O27 O29 O31 O33 Q21 Q23 Q25 Q27 Q29 Q31 Q33 S21 S23 S25 S27 S29 S31 S33 U21 U23 U25 U27 U29 U31 U33 W21 W23 W25 W27 W29 W31 W33 Y21 Y23 Y25 Y27 Y29 Y31 Y33">
    <cfRule type="expression" dxfId="1" priority="2">
      <formula>IF(LEN(I21)&gt;0,1,0)</formula>
    </cfRule>
  </conditionalFormatting>
  <conditionalFormatting sqref="I35 K35 M35 O35 Q35 S35 U35 W35 Y35">
    <cfRule type="expression" dxfId="0" priority="1">
      <formula>IF(LEN(I35)&gt;0,1,0)</formula>
    </cfRule>
  </conditionalFormatting>
  <pageMargins left="0.70866141732283472" right="0.70866141732283472" top="0.78740157480314965" bottom="0.78740157480314965" header="0.31496062992125984" footer="0.31496062992125984"/>
  <pageSetup paperSize="9" orientation="portrait" horizontalDpi="4294967293" verticalDpi="4294967293" r:id="rId1"/>
  <headerFooter>
    <oddFooter>&amp;L&amp;G (c) by Bieler GmbH, Brugg&amp;Rprogrammed and designed by www.tomadesign.ch</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Eingaben</vt:lpstr>
      <vt:lpstr>Auswertung</vt:lpstr>
      <vt:lpstr>Auswertung!Druckbereich</vt:lpstr>
      <vt:lpstr>Eingaben!Druckbereich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Rudolf P. Bieler</cp:lastModifiedBy>
  <cp:lastPrinted>2020-05-06T12:31:17Z</cp:lastPrinted>
  <dcterms:created xsi:type="dcterms:W3CDTF">2019-04-10T08:59:56Z</dcterms:created>
  <dcterms:modified xsi:type="dcterms:W3CDTF">2020-05-06T12:32:10Z</dcterms:modified>
</cp:coreProperties>
</file>